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ОВ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G184" i="1"/>
  <c r="D35" i="1"/>
  <c r="G214" i="1"/>
  <c r="F214" i="1"/>
  <c r="E214" i="1"/>
  <c r="D214" i="1"/>
  <c r="F184" i="1"/>
  <c r="E184" i="1"/>
  <c r="D184" i="1"/>
  <c r="D172" i="1" l="1"/>
  <c r="E172" i="1"/>
  <c r="F172" i="1"/>
  <c r="G172" i="1"/>
  <c r="G160" i="1" l="1"/>
  <c r="G142" i="1"/>
  <c r="G304" i="1"/>
  <c r="F304" i="1"/>
  <c r="E304" i="1"/>
  <c r="D304" i="1"/>
  <c r="G280" i="1"/>
  <c r="F280" i="1"/>
  <c r="E280" i="1"/>
  <c r="D280" i="1"/>
  <c r="G249" i="1"/>
  <c r="F249" i="1"/>
  <c r="E249" i="1"/>
  <c r="D249" i="1"/>
  <c r="G273" i="1"/>
  <c r="F273" i="1"/>
  <c r="E273" i="1"/>
  <c r="D273" i="1"/>
  <c r="G262" i="1"/>
  <c r="F262" i="1"/>
  <c r="E262" i="1"/>
  <c r="D262" i="1"/>
  <c r="G242" i="1"/>
  <c r="F242" i="1"/>
  <c r="E242" i="1"/>
  <c r="D242" i="1"/>
  <c r="G221" i="1"/>
  <c r="F221" i="1"/>
  <c r="E221" i="1"/>
  <c r="D221" i="1"/>
  <c r="G191" i="1"/>
  <c r="F191" i="1"/>
  <c r="E191" i="1"/>
  <c r="D191" i="1"/>
  <c r="G153" i="1"/>
  <c r="F153" i="1"/>
  <c r="E153" i="1"/>
  <c r="D153" i="1"/>
  <c r="G131" i="1"/>
  <c r="F131" i="1"/>
  <c r="E131" i="1"/>
  <c r="D131" i="1"/>
  <c r="G102" i="1"/>
  <c r="F102" i="1"/>
  <c r="E102" i="1"/>
  <c r="D102" i="1"/>
  <c r="G124" i="1"/>
  <c r="F124" i="1"/>
  <c r="E124" i="1"/>
  <c r="G95" i="1"/>
  <c r="F95" i="1"/>
  <c r="E95" i="1"/>
  <c r="D95" i="1"/>
  <c r="G74" i="1"/>
  <c r="F74" i="1"/>
  <c r="E74" i="1"/>
  <c r="D74" i="1"/>
  <c r="G67" i="1"/>
  <c r="F67" i="1"/>
  <c r="E67" i="1"/>
  <c r="D67" i="1"/>
  <c r="G43" i="1"/>
  <c r="F43" i="1"/>
  <c r="E43" i="1"/>
  <c r="D43" i="1"/>
  <c r="G35" i="1"/>
  <c r="G12" i="1"/>
  <c r="F12" i="1"/>
  <c r="E12" i="1"/>
  <c r="D12" i="1"/>
  <c r="F35" i="1"/>
  <c r="E35" i="1"/>
  <c r="F160" i="1"/>
  <c r="E160" i="1"/>
  <c r="D160" i="1"/>
  <c r="G297" i="1"/>
  <c r="F297" i="1"/>
  <c r="E297" i="1"/>
  <c r="D297" i="1"/>
  <c r="G293" i="1"/>
  <c r="F293" i="1"/>
  <c r="E293" i="1"/>
  <c r="E305" i="1" s="1"/>
  <c r="D293" i="1"/>
  <c r="G266" i="1"/>
  <c r="F266" i="1"/>
  <c r="E266" i="1"/>
  <c r="D266" i="1"/>
  <c r="G235" i="1"/>
  <c r="F235" i="1"/>
  <c r="E235" i="1"/>
  <c r="D235" i="1"/>
  <c r="G231" i="1"/>
  <c r="F231" i="1"/>
  <c r="E231" i="1"/>
  <c r="E243" i="1" s="1"/>
  <c r="D231" i="1"/>
  <c r="G207" i="1"/>
  <c r="F207" i="1"/>
  <c r="E207" i="1"/>
  <c r="D207" i="1"/>
  <c r="G146" i="1"/>
  <c r="F146" i="1"/>
  <c r="E146" i="1"/>
  <c r="D146" i="1"/>
  <c r="G176" i="1"/>
  <c r="F176" i="1"/>
  <c r="E176" i="1"/>
  <c r="D176" i="1"/>
  <c r="F142" i="1"/>
  <c r="E142" i="1"/>
  <c r="D142" i="1"/>
  <c r="G117" i="1"/>
  <c r="F117" i="1"/>
  <c r="E117" i="1"/>
  <c r="D117" i="1"/>
  <c r="G113" i="1"/>
  <c r="F113" i="1"/>
  <c r="E113" i="1"/>
  <c r="D113" i="1"/>
  <c r="G85" i="1"/>
  <c r="F85" i="1"/>
  <c r="E85" i="1"/>
  <c r="D85" i="1"/>
  <c r="G60" i="1"/>
  <c r="F60" i="1"/>
  <c r="E60" i="1"/>
  <c r="D60" i="1"/>
  <c r="G56" i="1"/>
  <c r="F56" i="1"/>
  <c r="E56" i="1"/>
  <c r="D56" i="1"/>
  <c r="G89" i="1"/>
  <c r="F89" i="1"/>
  <c r="E89" i="1"/>
  <c r="D89" i="1"/>
  <c r="G203" i="1"/>
  <c r="F203" i="1"/>
  <c r="E203" i="1"/>
  <c r="D203" i="1"/>
  <c r="G28" i="1"/>
  <c r="F28" i="1"/>
  <c r="E28" i="1"/>
  <c r="D28" i="1"/>
  <c r="G24" i="1"/>
  <c r="F24" i="1"/>
  <c r="D305" i="1" l="1"/>
  <c r="G305" i="1"/>
  <c r="G68" i="1"/>
  <c r="G125" i="1"/>
  <c r="E154" i="1"/>
  <c r="E68" i="1"/>
  <c r="F68" i="1"/>
  <c r="F125" i="1"/>
  <c r="F154" i="1"/>
  <c r="E125" i="1"/>
  <c r="D185" i="1"/>
  <c r="G154" i="1"/>
  <c r="D274" i="1"/>
  <c r="F274" i="1"/>
  <c r="F305" i="1"/>
  <c r="G274" i="1"/>
  <c r="G215" i="1"/>
  <c r="F243" i="1"/>
  <c r="E274" i="1"/>
  <c r="D243" i="1"/>
  <c r="G243" i="1"/>
  <c r="D215" i="1"/>
  <c r="G36" i="1"/>
  <c r="E215" i="1"/>
  <c r="G185" i="1"/>
  <c r="F215" i="1"/>
  <c r="D125" i="1"/>
  <c r="D154" i="1"/>
  <c r="D68" i="1"/>
  <c r="E96" i="1"/>
  <c r="F96" i="1"/>
  <c r="G96" i="1"/>
  <c r="D96" i="1"/>
  <c r="F36" i="1"/>
  <c r="E24" i="1"/>
  <c r="E36" i="1" s="1"/>
  <c r="D24" i="1"/>
  <c r="D36" i="1" s="1"/>
  <c r="F185" i="1"/>
  <c r="E185" i="1"/>
  <c r="E306" i="1" l="1"/>
  <c r="E307" i="1" s="1"/>
  <c r="G306" i="1"/>
  <c r="G307" i="1" s="1"/>
  <c r="F306" i="1"/>
  <c r="F307" i="1" s="1"/>
  <c r="D306" i="1"/>
  <c r="D307" i="1" s="1"/>
</calcChain>
</file>

<file path=xl/sharedStrings.xml><?xml version="1.0" encoding="utf-8"?>
<sst xmlns="http://schemas.openxmlformats.org/spreadsheetml/2006/main" count="338" uniqueCount="156">
  <si>
    <t xml:space="preserve">Примерное десядневное меню </t>
  </si>
  <si>
    <t>Пищевые вещества</t>
  </si>
  <si>
    <t>энергетическая ценность</t>
  </si>
  <si>
    <t>Прием пищи</t>
  </si>
  <si>
    <t>Наименование блюда</t>
  </si>
  <si>
    <t>вес блюда</t>
  </si>
  <si>
    <t xml:space="preserve">Неделя № 1                                                                                                                                                                                                                                         Понедельник </t>
  </si>
  <si>
    <t>Завтрак</t>
  </si>
  <si>
    <t>Каша манная молочная жидкая с сахаром, с маслом сливочным</t>
  </si>
  <si>
    <t>200/5</t>
  </si>
  <si>
    <t>белки</t>
  </si>
  <si>
    <t>жиры</t>
  </si>
  <si>
    <t>углеводы</t>
  </si>
  <si>
    <t xml:space="preserve">Бутерброд с повидлом </t>
  </si>
  <si>
    <t>30/20</t>
  </si>
  <si>
    <t xml:space="preserve">Кофейный напиток с молоком и сахаром </t>
  </si>
  <si>
    <t>2-й завтрак</t>
  </si>
  <si>
    <t xml:space="preserve">Сок фруктовый </t>
  </si>
  <si>
    <t>Итого за завтрак</t>
  </si>
  <si>
    <t>Обед</t>
  </si>
  <si>
    <t>200/10</t>
  </si>
  <si>
    <t xml:space="preserve">Борщ со свежей капустой и фасолью со сметаной </t>
  </si>
  <si>
    <t xml:space="preserve">Каша гречневая расыпчатая с маслом сливочным </t>
  </si>
  <si>
    <t>Хлеб пшеничный 1 сорт</t>
  </si>
  <si>
    <t xml:space="preserve">Хлеб ржаной </t>
  </si>
  <si>
    <t xml:space="preserve">Напиток из клюквы </t>
  </si>
  <si>
    <t>Итого за обед</t>
  </si>
  <si>
    <t xml:space="preserve">Полдник </t>
  </si>
  <si>
    <t xml:space="preserve">Чай с молоком </t>
  </si>
  <si>
    <t xml:space="preserve">Итого за полдник </t>
  </si>
  <si>
    <t xml:space="preserve">Ужин </t>
  </si>
  <si>
    <t xml:space="preserve">Чай с сахаром </t>
  </si>
  <si>
    <t>Итого за ужин</t>
  </si>
  <si>
    <t>Итого за день</t>
  </si>
  <si>
    <t>День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Вторник</t>
  </si>
  <si>
    <t>Каша "Дружба" (пшено-рисовая) молочная с сахаром и маслом сливочным</t>
  </si>
  <si>
    <t xml:space="preserve">Бутерброд с маслом сливочным </t>
  </si>
  <si>
    <t>30,/5</t>
  </si>
  <si>
    <t xml:space="preserve">2-завтрак </t>
  </si>
  <si>
    <t xml:space="preserve">Помидор свежий порционно </t>
  </si>
  <si>
    <t xml:space="preserve">Рыба (гарбуша) тушеная с овощами </t>
  </si>
  <si>
    <t xml:space="preserve">Соус основной </t>
  </si>
  <si>
    <t xml:space="preserve">Пюре картофельное со сливочным маслом </t>
  </si>
  <si>
    <t>Кисель из вишни</t>
  </si>
  <si>
    <t xml:space="preserve">Печенье </t>
  </si>
  <si>
    <t xml:space="preserve">Чай с лимоном </t>
  </si>
  <si>
    <t xml:space="preserve">Итого за день </t>
  </si>
  <si>
    <t xml:space="preserve">Завтрак </t>
  </si>
  <si>
    <t xml:space="preserve">Суп молочный с макаронными изделиями </t>
  </si>
  <si>
    <t xml:space="preserve">Какао с молоком </t>
  </si>
  <si>
    <t xml:space="preserve">2-й завтрак </t>
  </si>
  <si>
    <t xml:space="preserve">Бананы </t>
  </si>
  <si>
    <t xml:space="preserve">Итого за завтрак </t>
  </si>
  <si>
    <t xml:space="preserve">Обед </t>
  </si>
  <si>
    <t xml:space="preserve">Свекольник со сметаной на курином бульоне </t>
  </si>
  <si>
    <t xml:space="preserve">Плов с курицей </t>
  </si>
  <si>
    <t>Огурец свежий порционно</t>
  </si>
  <si>
    <t>Компот из компотной смеси</t>
  </si>
  <si>
    <t xml:space="preserve">Итого за обед </t>
  </si>
  <si>
    <t>Бигус (капуста тушеная с мясом говядины)</t>
  </si>
  <si>
    <t>Каша гречневая молочная с сахаром и маслом сливочным</t>
  </si>
  <si>
    <t>30/5,</t>
  </si>
  <si>
    <t xml:space="preserve">Кофейный напиток с молоком </t>
  </si>
  <si>
    <t>Яблоко свежее</t>
  </si>
  <si>
    <t>Суп рыбный со свежей рыбой (гарбуша)</t>
  </si>
  <si>
    <t xml:space="preserve">Печень по - строгоновски </t>
  </si>
  <si>
    <t>60/30</t>
  </si>
  <si>
    <t>Макароный изделия отварные со сливочным маслом</t>
  </si>
  <si>
    <t xml:space="preserve">Компот из ягодной смеси </t>
  </si>
  <si>
    <t xml:space="preserve">Булочка дорожная  </t>
  </si>
  <si>
    <t xml:space="preserve">Печенье овсянное </t>
  </si>
  <si>
    <t xml:space="preserve">Напиток кисломолочный Снежок </t>
  </si>
  <si>
    <t xml:space="preserve">Компот из сухофруктов </t>
  </si>
  <si>
    <t>Каша пшеничная молочная с сахаром и сливочным маслом</t>
  </si>
  <si>
    <t xml:space="preserve">Бутерброд с маслом сливочным и сыром </t>
  </si>
  <si>
    <t>30,/5/15</t>
  </si>
  <si>
    <t xml:space="preserve">Итого за второй завтрак </t>
  </si>
  <si>
    <t xml:space="preserve">Жаркое по - домашнему </t>
  </si>
  <si>
    <t xml:space="preserve">Компот из свежих яблок </t>
  </si>
  <si>
    <t xml:space="preserve">Булочка домашняя  </t>
  </si>
  <si>
    <t xml:space="preserve"> </t>
  </si>
  <si>
    <t xml:space="preserve">Молоко кипяченое </t>
  </si>
  <si>
    <t xml:space="preserve">Икра кабачковая </t>
  </si>
  <si>
    <t xml:space="preserve">Суфле куриное с рисом </t>
  </si>
  <si>
    <t>Каша из крупы Геркулес молочная жидкая с сахаром, с маслом сливочным</t>
  </si>
  <si>
    <t xml:space="preserve"> Компот из сухофруктов </t>
  </si>
  <si>
    <t>Винегрет овощной</t>
  </si>
  <si>
    <t>День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Вторник</t>
  </si>
  <si>
    <t>Каша кукурузная молочная с сахаром и маслом сливочным</t>
  </si>
  <si>
    <t xml:space="preserve">Чай с молоком  </t>
  </si>
  <si>
    <t>Суп из овощей с зеленым горошком (консервированный) со сметаной</t>
  </si>
  <si>
    <t xml:space="preserve">Катлета рыбная (минтай) в молочном соусе </t>
  </si>
  <si>
    <t>80/30</t>
  </si>
  <si>
    <t>Каша рисовая рассыпчатая с маслом сливочным</t>
  </si>
  <si>
    <t xml:space="preserve">Пряник с начинкой </t>
  </si>
  <si>
    <t xml:space="preserve">Напиток кисломолочный Йогурт </t>
  </si>
  <si>
    <t xml:space="preserve">Каша рисовая молочная, жидкая с маслом сливочным и сахаром  </t>
  </si>
  <si>
    <t>Суп с крупой (гречка) на курином бульоне</t>
  </si>
  <si>
    <t xml:space="preserve"> Рагу овощное с курицей </t>
  </si>
  <si>
    <t>Компот из ягодной смеси</t>
  </si>
  <si>
    <t xml:space="preserve">Пудинг из творога с изюмом со сгущенным молоком </t>
  </si>
  <si>
    <t>Каша пшенная молочная с сахаром и маслом сливочным</t>
  </si>
  <si>
    <t>Щи из свежей капусты с картофелем со сметаной</t>
  </si>
  <si>
    <t xml:space="preserve"> Фрикадельки из говядины в молочном соусе</t>
  </si>
  <si>
    <t xml:space="preserve">Каша перловая рассыпчатая с масломсливочным </t>
  </si>
  <si>
    <t xml:space="preserve">Компот из компотной смеси </t>
  </si>
  <si>
    <t>Рыба (гарбуша) тушеная в томате с овощами</t>
  </si>
  <si>
    <t>Каша ячневая молочная с сахаром и сливочным маслом</t>
  </si>
  <si>
    <t>Суп из крупы (пшено) на курином бульоне</t>
  </si>
  <si>
    <t>Суфле из печени</t>
  </si>
  <si>
    <t>Соус сметанный</t>
  </si>
  <si>
    <t>Каша гречневая рассыпчатая со сливочным маслом</t>
  </si>
  <si>
    <t>Компот из кураги</t>
  </si>
  <si>
    <t>Среднее значение за 10 дней</t>
  </si>
  <si>
    <t xml:space="preserve"> Макаронные изделия отварные с маслом сливочным </t>
  </si>
  <si>
    <t xml:space="preserve">Напиток из шиповника </t>
  </si>
  <si>
    <t xml:space="preserve">Суп картофельный с бабовыми (горох) </t>
  </si>
  <si>
    <t>Птица (филе) тушеная в соусе</t>
  </si>
  <si>
    <t xml:space="preserve">Рассольник "Ленинградский" (перловка) со сметаной </t>
  </si>
  <si>
    <t>Суп картофельный с макаронными изделиями на куринном бульоне</t>
  </si>
  <si>
    <t>Соус молочный натуральный</t>
  </si>
  <si>
    <t xml:space="preserve">Тефтели из говядины (паровые)  </t>
  </si>
  <si>
    <t>Соус красный основной</t>
  </si>
  <si>
    <t xml:space="preserve">Картофельное пюре со сливочным маслом </t>
  </si>
  <si>
    <t xml:space="preserve">Итого за ужин </t>
  </si>
  <si>
    <t>Всего за две недели</t>
  </si>
  <si>
    <t>организации питания детей от 3 до 7 лет, посещающих МБОУ С(К) НШ № 60 "Сибирский лучик"  (Дошкольное отделение)</t>
  </si>
  <si>
    <t xml:space="preserve">УТВЕРЖДАЮ:                                     Директор МБОУ С(К) НШ № 60     "Сибирский лучик"  ____________________Цыбаева Л.А.   "___"___________202_г             </t>
  </si>
  <si>
    <t xml:space="preserve">Все технологические карты  10-дневного меню взяты из рекомендаций ГУ НИИ питания РАМН и ГУ НИИ РАМН под редакцией академика РАМН, проф. В.А. Тутельяна в качестве: "Сборник. Химический состав Российских пищевых продуктов, Москава, 2002г, "Сборник технологических нормативов, рецептур блюд и кулинарных изделий для дошкольных организаций и детских оздоровительных учрежедний", под ред. А.Я. Перевалова, "Уральский региональный центр питания", 2014г, "«Сборника технологических нормативов, рецептур блюд и кулинарных изделий для школьных образовательных учреждений, школ-интернатов, детских домов и детских оздоровительных учреждений. Пермь 20021г.»  </t>
  </si>
  <si>
    <t>Медицинская сестра диетическая                               _______________ Литвинова Н.В.</t>
  </si>
  <si>
    <t>День 3                                                                                                                                                                                                                                     Среда</t>
  </si>
  <si>
    <t>День 4                                                                                                                                                                                                                                  Четверг</t>
  </si>
  <si>
    <t xml:space="preserve">День 5                                                                                                                                                                                                                                  Пятница </t>
  </si>
  <si>
    <t xml:space="preserve">Неделя № 6                                                                                                                                                                                                                                          Понедельник </t>
  </si>
  <si>
    <t>День 8                                                                                                                                                                                                                                   Среда</t>
  </si>
  <si>
    <t>День 9                                                                                                                                                                                                                                Четверг</t>
  </si>
  <si>
    <t xml:space="preserve">День 10                                                                                                                                                                                                                               Пятница </t>
  </si>
  <si>
    <t>Сушки</t>
  </si>
  <si>
    <t>Итого за 2й завтрак</t>
  </si>
  <si>
    <t xml:space="preserve">Омлет натуральный  </t>
  </si>
  <si>
    <t>Горошек зеленый консервированный отварной</t>
  </si>
  <si>
    <t>Итого за 2-й завтрак</t>
  </si>
  <si>
    <t>Молоко сгущенное жирность 8,5%</t>
  </si>
  <si>
    <t xml:space="preserve">Итого за 2-й завтрак </t>
  </si>
  <si>
    <t>Пудинг из творога запеченный</t>
  </si>
  <si>
    <t>Овощи натуральные соленые (огурцы)</t>
  </si>
  <si>
    <t>Омлет натуральный паровой с сыром</t>
  </si>
  <si>
    <t>Апельсин</t>
  </si>
  <si>
    <t>20/16</t>
  </si>
  <si>
    <t xml:space="preserve">Батон нарезной </t>
  </si>
  <si>
    <t xml:space="preserve">Салат из квашеной капусты с луком  </t>
  </si>
  <si>
    <t>Макаронные изделия отварные со сливочным маслом</t>
  </si>
  <si>
    <t>30/</t>
  </si>
  <si>
    <t>Печень тушеная в соусе</t>
  </si>
  <si>
    <t>Тефтели из говядины с рисом (паровые)</t>
  </si>
  <si>
    <t>Овощи отварные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</si>
</sst>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7" xfId="0" applyFont="1" applyFill="1" applyBorder="1"/>
    <xf numFmtId="0" fontId="1" fillId="0" borderId="1" xfId="0" applyFont="1" applyBorder="1" applyAlignment="1">
      <alignment horizontal="left" wrapText="1"/>
    </xf>
    <xf numFmtId="1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abSelected="1" topLeftCell="A106" zoomScale="142" zoomScaleNormal="142" workbookViewId="0">
      <selection activeCell="C121" sqref="C121"/>
    </sheetView>
  </sheetViews>
  <sheetFormatPr defaultRowHeight="14.4" x14ac:dyDescent="0.3"/>
  <cols>
    <col min="1" max="1" width="11.44140625" style="10" customWidth="1"/>
    <col min="2" max="2" width="49.6640625" style="10" customWidth="1"/>
    <col min="3" max="3" width="12.109375" style="10" customWidth="1"/>
    <col min="4" max="4" width="10.33203125" style="10" customWidth="1"/>
    <col min="5" max="5" width="10" style="10" customWidth="1"/>
    <col min="6" max="6" width="10.5546875" style="10" customWidth="1"/>
    <col min="7" max="7" width="17.109375" style="10" customWidth="1"/>
  </cols>
  <sheetData>
    <row r="1" spans="1:7" s="20" customFormat="1" ht="99" customHeight="1" x14ac:dyDescent="0.3">
      <c r="A1" s="19"/>
      <c r="B1" s="19"/>
      <c r="C1" s="19"/>
      <c r="D1" s="19"/>
      <c r="E1" s="42" t="s">
        <v>127</v>
      </c>
      <c r="F1" s="42"/>
      <c r="G1" s="42"/>
    </row>
    <row r="2" spans="1:7" x14ac:dyDescent="0.3">
      <c r="A2" s="43" t="s">
        <v>0</v>
      </c>
      <c r="B2" s="43"/>
      <c r="C2" s="43"/>
      <c r="D2" s="43"/>
      <c r="E2" s="43"/>
      <c r="F2" s="43"/>
      <c r="G2" s="43"/>
    </row>
    <row r="3" spans="1:7" ht="15.75" customHeight="1" x14ac:dyDescent="0.3">
      <c r="A3" s="43" t="s">
        <v>126</v>
      </c>
      <c r="B3" s="43"/>
      <c r="C3" s="43"/>
      <c r="D3" s="43"/>
      <c r="E3" s="43"/>
      <c r="F3" s="43"/>
      <c r="G3" s="43"/>
    </row>
    <row r="5" spans="1:7" x14ac:dyDescent="0.3">
      <c r="A5" s="44" t="s">
        <v>3</v>
      </c>
      <c r="B5" s="46" t="s">
        <v>4</v>
      </c>
      <c r="C5" s="44" t="s">
        <v>5</v>
      </c>
      <c r="D5" s="38" t="s">
        <v>1</v>
      </c>
      <c r="E5" s="39"/>
      <c r="F5" s="40"/>
      <c r="G5" s="44" t="s">
        <v>2</v>
      </c>
    </row>
    <row r="6" spans="1:7" x14ac:dyDescent="0.3">
      <c r="A6" s="45"/>
      <c r="B6" s="47"/>
      <c r="C6" s="45"/>
      <c r="D6" s="1" t="s">
        <v>10</v>
      </c>
      <c r="E6" s="1" t="s">
        <v>11</v>
      </c>
      <c r="F6" s="1" t="s">
        <v>12</v>
      </c>
      <c r="G6" s="45"/>
    </row>
    <row r="7" spans="1:7" ht="33.75" customHeight="1" x14ac:dyDescent="0.3">
      <c r="A7" s="48" t="s">
        <v>6</v>
      </c>
      <c r="B7" s="49"/>
      <c r="C7" s="49"/>
      <c r="D7" s="49"/>
      <c r="E7" s="49"/>
      <c r="F7" s="49"/>
      <c r="G7" s="50"/>
    </row>
    <row r="8" spans="1:7" x14ac:dyDescent="0.3">
      <c r="A8" s="2" t="s">
        <v>7</v>
      </c>
      <c r="B8" s="38"/>
      <c r="C8" s="39"/>
      <c r="D8" s="39"/>
      <c r="E8" s="39"/>
      <c r="F8" s="39"/>
      <c r="G8" s="40"/>
    </row>
    <row r="9" spans="1:7" ht="28.2" x14ac:dyDescent="0.3">
      <c r="A9" s="3">
        <v>1</v>
      </c>
      <c r="B9" s="4" t="s">
        <v>8</v>
      </c>
      <c r="C9" s="5">
        <v>200</v>
      </c>
      <c r="D9" s="3">
        <v>6.2</v>
      </c>
      <c r="E9" s="3">
        <v>6.6</v>
      </c>
      <c r="F9" s="3">
        <v>31.24</v>
      </c>
      <c r="G9" s="3">
        <v>209</v>
      </c>
    </row>
    <row r="10" spans="1:7" x14ac:dyDescent="0.3">
      <c r="A10" s="3">
        <v>2</v>
      </c>
      <c r="B10" s="3" t="s">
        <v>13</v>
      </c>
      <c r="C10" s="5" t="s">
        <v>148</v>
      </c>
      <c r="D10" s="3">
        <v>1.6</v>
      </c>
      <c r="E10" s="3">
        <v>3.8</v>
      </c>
      <c r="F10" s="3">
        <v>20.2</v>
      </c>
      <c r="G10" s="3">
        <v>121</v>
      </c>
    </row>
    <row r="11" spans="1:7" x14ac:dyDescent="0.3">
      <c r="A11" s="3">
        <v>3</v>
      </c>
      <c r="B11" s="3" t="s">
        <v>15</v>
      </c>
      <c r="C11" s="3">
        <v>200</v>
      </c>
      <c r="D11" s="3">
        <v>2.8</v>
      </c>
      <c r="E11" s="3">
        <v>2.5</v>
      </c>
      <c r="F11" s="3">
        <v>13.6</v>
      </c>
      <c r="G11" s="3">
        <v>88</v>
      </c>
    </row>
    <row r="12" spans="1:7" x14ac:dyDescent="0.3">
      <c r="A12" s="55" t="s">
        <v>18</v>
      </c>
      <c r="B12" s="54"/>
      <c r="C12" s="3"/>
      <c r="D12" s="3">
        <f>D9+D10+D11</f>
        <v>10.600000000000001</v>
      </c>
      <c r="E12" s="3">
        <f>E9+E10+E11</f>
        <v>12.899999999999999</v>
      </c>
      <c r="F12" s="3">
        <f>F9+F10+F11</f>
        <v>65.039999999999992</v>
      </c>
      <c r="G12" s="3">
        <f>G9+G10+G11</f>
        <v>418</v>
      </c>
    </row>
    <row r="13" spans="1:7" x14ac:dyDescent="0.3">
      <c r="A13" s="2" t="s">
        <v>16</v>
      </c>
      <c r="B13" s="3"/>
      <c r="C13" s="3"/>
      <c r="D13" s="3"/>
      <c r="E13" s="3"/>
      <c r="F13" s="3"/>
      <c r="G13" s="3"/>
    </row>
    <row r="14" spans="1:7" x14ac:dyDescent="0.3">
      <c r="A14" s="3"/>
      <c r="B14" s="3" t="s">
        <v>17</v>
      </c>
      <c r="C14" s="5">
        <v>100</v>
      </c>
      <c r="D14" s="3">
        <v>0.61</v>
      </c>
      <c r="E14" s="3">
        <v>0.12</v>
      </c>
      <c r="F14" s="3">
        <v>19.649999999999999</v>
      </c>
      <c r="G14" s="3">
        <v>82.5</v>
      </c>
    </row>
    <row r="15" spans="1:7" s="14" customFormat="1" x14ac:dyDescent="0.3">
      <c r="A15" s="51" t="s">
        <v>141</v>
      </c>
      <c r="B15" s="52"/>
      <c r="C15" s="13"/>
      <c r="D15" s="13">
        <v>0.61</v>
      </c>
      <c r="E15" s="13">
        <v>0.12</v>
      </c>
      <c r="F15" s="13">
        <v>19.649999999999999</v>
      </c>
      <c r="G15" s="13">
        <v>82.5</v>
      </c>
    </row>
    <row r="16" spans="1:7" x14ac:dyDescent="0.3">
      <c r="A16" s="2" t="s">
        <v>19</v>
      </c>
      <c r="B16" s="38"/>
      <c r="C16" s="39"/>
      <c r="D16" s="39"/>
      <c r="E16" s="39"/>
      <c r="F16" s="39"/>
      <c r="G16" s="40"/>
    </row>
    <row r="17" spans="1:7" x14ac:dyDescent="0.3">
      <c r="A17" s="3">
        <v>1</v>
      </c>
      <c r="B17" s="3" t="s">
        <v>21</v>
      </c>
      <c r="C17" s="5" t="s">
        <v>20</v>
      </c>
      <c r="D17" s="3">
        <v>1.77</v>
      </c>
      <c r="E17" s="3">
        <v>3.42</v>
      </c>
      <c r="F17" s="3">
        <v>11.66</v>
      </c>
      <c r="G17" s="3">
        <v>84.52</v>
      </c>
    </row>
    <row r="18" spans="1:7" x14ac:dyDescent="0.3">
      <c r="A18" s="3">
        <v>2</v>
      </c>
      <c r="B18" s="3" t="s">
        <v>121</v>
      </c>
      <c r="C18" s="3">
        <v>70</v>
      </c>
      <c r="D18" s="3">
        <v>9.6999999999999993</v>
      </c>
      <c r="E18" s="3">
        <v>6.5</v>
      </c>
      <c r="F18" s="3">
        <v>4.5999999999999996</v>
      </c>
      <c r="G18" s="3">
        <v>116</v>
      </c>
    </row>
    <row r="19" spans="1:7" x14ac:dyDescent="0.3">
      <c r="A19" s="3">
        <v>3</v>
      </c>
      <c r="B19" s="6" t="s">
        <v>122</v>
      </c>
      <c r="C19" s="3">
        <v>30</v>
      </c>
      <c r="D19" s="3">
        <v>1.1000000000000001</v>
      </c>
      <c r="E19" s="3">
        <v>0.9</v>
      </c>
      <c r="F19" s="3">
        <v>3.03</v>
      </c>
      <c r="G19" s="3">
        <v>24.54</v>
      </c>
    </row>
    <row r="20" spans="1:7" x14ac:dyDescent="0.3">
      <c r="A20" s="3">
        <v>4</v>
      </c>
      <c r="B20" s="3" t="s">
        <v>22</v>
      </c>
      <c r="C20" s="3">
        <v>150</v>
      </c>
      <c r="D20" s="3">
        <v>9.0399999999999991</v>
      </c>
      <c r="E20" s="3">
        <v>8.0399999999999991</v>
      </c>
      <c r="F20" s="3">
        <v>48.62</v>
      </c>
      <c r="G20" s="3">
        <v>303.04000000000002</v>
      </c>
    </row>
    <row r="21" spans="1:7" x14ac:dyDescent="0.3">
      <c r="A21" s="3">
        <v>5</v>
      </c>
      <c r="B21" s="3" t="s">
        <v>23</v>
      </c>
      <c r="C21" s="3">
        <v>25</v>
      </c>
      <c r="D21" s="3">
        <v>1.8</v>
      </c>
      <c r="E21" s="3">
        <v>0.15</v>
      </c>
      <c r="F21" s="3">
        <v>12.3</v>
      </c>
      <c r="G21" s="3">
        <v>58.5</v>
      </c>
    </row>
    <row r="22" spans="1:7" x14ac:dyDescent="0.3">
      <c r="A22" s="3">
        <v>6</v>
      </c>
      <c r="B22" s="3" t="s">
        <v>24</v>
      </c>
      <c r="C22" s="3">
        <v>30</v>
      </c>
      <c r="D22" s="3">
        <v>2.6</v>
      </c>
      <c r="E22" s="3">
        <v>0.5</v>
      </c>
      <c r="F22" s="3">
        <v>8.1999999999999993</v>
      </c>
      <c r="G22" s="3">
        <v>41.2</v>
      </c>
    </row>
    <row r="23" spans="1:7" x14ac:dyDescent="0.3">
      <c r="A23" s="3">
        <v>7</v>
      </c>
      <c r="B23" s="3" t="s">
        <v>25</v>
      </c>
      <c r="C23" s="3">
        <v>200</v>
      </c>
      <c r="D23" s="3">
        <v>0.1</v>
      </c>
      <c r="E23" s="3">
        <v>0.04</v>
      </c>
      <c r="F23" s="3">
        <v>9.9</v>
      </c>
      <c r="G23" s="3">
        <v>41</v>
      </c>
    </row>
    <row r="24" spans="1:7" s="14" customFormat="1" x14ac:dyDescent="0.3">
      <c r="A24" s="51" t="s">
        <v>26</v>
      </c>
      <c r="B24" s="52"/>
      <c r="C24" s="13"/>
      <c r="D24" s="13">
        <f>D17+D18+D19+D20+D21+D22+D23</f>
        <v>26.110000000000003</v>
      </c>
      <c r="E24" s="13">
        <f>E17+E18+E19+E20+E21+E22+E23</f>
        <v>19.549999999999997</v>
      </c>
      <c r="F24" s="13">
        <f>F17+F18+F19+F20+F21+F22</f>
        <v>88.41</v>
      </c>
      <c r="G24" s="13">
        <f>G17+G18+G19+G20+G21+G22</f>
        <v>627.80000000000007</v>
      </c>
    </row>
    <row r="25" spans="1:7" x14ac:dyDescent="0.3">
      <c r="A25" s="3" t="s">
        <v>27</v>
      </c>
      <c r="B25" s="38"/>
      <c r="C25" s="39"/>
      <c r="D25" s="39"/>
      <c r="E25" s="39"/>
      <c r="F25" s="39"/>
      <c r="G25" s="40"/>
    </row>
    <row r="26" spans="1:7" x14ac:dyDescent="0.3">
      <c r="A26" s="3"/>
      <c r="B26" s="13" t="s">
        <v>137</v>
      </c>
      <c r="C26" s="13">
        <v>30</v>
      </c>
      <c r="D26" s="13">
        <v>3.6</v>
      </c>
      <c r="E26" s="13">
        <v>0.4</v>
      </c>
      <c r="F26" s="13">
        <v>23.7</v>
      </c>
      <c r="G26" s="13">
        <v>112.6</v>
      </c>
    </row>
    <row r="27" spans="1:7" x14ac:dyDescent="0.3">
      <c r="A27" s="3"/>
      <c r="B27" s="3" t="s">
        <v>28</v>
      </c>
      <c r="C27" s="3">
        <v>200</v>
      </c>
      <c r="D27" s="3">
        <v>1.6</v>
      </c>
      <c r="E27" s="3">
        <v>1.3</v>
      </c>
      <c r="F27" s="3">
        <v>11.5</v>
      </c>
      <c r="G27" s="3">
        <v>84.4</v>
      </c>
    </row>
    <row r="28" spans="1:7" s="14" customFormat="1" x14ac:dyDescent="0.3">
      <c r="A28" s="29" t="s">
        <v>29</v>
      </c>
      <c r="B28" s="30"/>
      <c r="C28" s="13"/>
      <c r="D28" s="13">
        <f>D26+D27</f>
        <v>5.2</v>
      </c>
      <c r="E28" s="13">
        <f>E26+E27</f>
        <v>1.7000000000000002</v>
      </c>
      <c r="F28" s="13">
        <f>F26+F27</f>
        <v>35.200000000000003</v>
      </c>
      <c r="G28" s="13">
        <f>G26+G27</f>
        <v>197</v>
      </c>
    </row>
    <row r="29" spans="1:7" x14ac:dyDescent="0.3">
      <c r="A29" s="3" t="s">
        <v>30</v>
      </c>
      <c r="B29" s="38"/>
      <c r="C29" s="39"/>
      <c r="D29" s="39"/>
      <c r="E29" s="39"/>
      <c r="F29" s="39"/>
      <c r="G29" s="40"/>
    </row>
    <row r="30" spans="1:7" x14ac:dyDescent="0.3">
      <c r="A30" s="3">
        <v>1</v>
      </c>
      <c r="B30" s="25" t="s">
        <v>140</v>
      </c>
      <c r="C30" s="5">
        <v>50</v>
      </c>
      <c r="D30" s="5">
        <v>1.6</v>
      </c>
      <c r="E30" s="5">
        <v>1.63</v>
      </c>
      <c r="F30" s="5">
        <v>3.2</v>
      </c>
      <c r="G30" s="5">
        <v>33.15</v>
      </c>
    </row>
    <row r="31" spans="1:7" x14ac:dyDescent="0.3">
      <c r="A31" s="3">
        <v>2</v>
      </c>
      <c r="B31" s="3" t="s">
        <v>139</v>
      </c>
      <c r="C31" s="3">
        <v>150</v>
      </c>
      <c r="D31" s="3">
        <v>9.3000000000000007</v>
      </c>
      <c r="E31" s="3">
        <v>12.4</v>
      </c>
      <c r="F31" s="3">
        <v>1.5</v>
      </c>
      <c r="G31" s="3">
        <v>155</v>
      </c>
    </row>
    <row r="32" spans="1:7" x14ac:dyDescent="0.3">
      <c r="A32" s="3">
        <v>3</v>
      </c>
      <c r="B32" s="3" t="s">
        <v>31</v>
      </c>
      <c r="C32" s="3">
        <v>200</v>
      </c>
      <c r="D32" s="3">
        <v>0.2</v>
      </c>
      <c r="E32" s="3">
        <v>0.1</v>
      </c>
      <c r="F32" s="3">
        <v>9.3000000000000007</v>
      </c>
      <c r="G32" s="3">
        <v>38</v>
      </c>
    </row>
    <row r="33" spans="1:7" x14ac:dyDescent="0.3">
      <c r="A33" s="3">
        <v>4</v>
      </c>
      <c r="B33" s="27" t="s">
        <v>24</v>
      </c>
      <c r="C33" s="13">
        <v>20</v>
      </c>
      <c r="D33" s="13">
        <v>1.32</v>
      </c>
      <c r="E33" s="13">
        <v>0.24</v>
      </c>
      <c r="F33" s="13">
        <v>6.68</v>
      </c>
      <c r="G33" s="13">
        <v>34.799999999999997</v>
      </c>
    </row>
    <row r="34" spans="1:7" x14ac:dyDescent="0.3">
      <c r="A34" s="3">
        <v>5</v>
      </c>
      <c r="B34" s="3" t="s">
        <v>23</v>
      </c>
      <c r="C34" s="3">
        <v>25</v>
      </c>
      <c r="D34" s="3">
        <v>1.8</v>
      </c>
      <c r="E34" s="3">
        <v>0.15</v>
      </c>
      <c r="F34" s="3">
        <v>12.3</v>
      </c>
      <c r="G34" s="3">
        <v>58.5</v>
      </c>
    </row>
    <row r="35" spans="1:7" s="14" customFormat="1" x14ac:dyDescent="0.3">
      <c r="A35" s="29" t="s">
        <v>124</v>
      </c>
      <c r="B35" s="30"/>
      <c r="C35" s="13"/>
      <c r="D35" s="13">
        <f>D34+D32+D31+D30+D33</f>
        <v>14.22</v>
      </c>
      <c r="E35" s="13">
        <f>E31+E32+E34+E30+E33</f>
        <v>14.520000000000001</v>
      </c>
      <c r="F35" s="13">
        <f>F31+F32+F34+F30+F33</f>
        <v>32.980000000000004</v>
      </c>
      <c r="G35" s="13">
        <f>G31+G32+G34+G30+G33</f>
        <v>319.45</v>
      </c>
    </row>
    <row r="36" spans="1:7" s="14" customFormat="1" x14ac:dyDescent="0.3">
      <c r="A36" s="29" t="s">
        <v>33</v>
      </c>
      <c r="B36" s="30"/>
      <c r="C36" s="13"/>
      <c r="D36" s="13">
        <f>D15+D24+D28+D35+D12</f>
        <v>56.74</v>
      </c>
      <c r="E36" s="13">
        <f>E15+E24+E28+E35+E12</f>
        <v>48.79</v>
      </c>
      <c r="F36" s="13">
        <f>F15+F24+F28+F35+F12</f>
        <v>241.28</v>
      </c>
      <c r="G36" s="13">
        <f>G15+G24+G28+G35+G12</f>
        <v>1644.75</v>
      </c>
    </row>
    <row r="37" spans="1:7" x14ac:dyDescent="0.3">
      <c r="A37" s="38"/>
      <c r="B37" s="39"/>
      <c r="C37" s="39"/>
      <c r="D37" s="39"/>
      <c r="E37" s="39"/>
      <c r="F37" s="39"/>
      <c r="G37" s="40"/>
    </row>
    <row r="38" spans="1:7" ht="28.5" customHeight="1" x14ac:dyDescent="0.3">
      <c r="A38" s="35" t="s">
        <v>34</v>
      </c>
      <c r="B38" s="36"/>
      <c r="C38" s="36"/>
      <c r="D38" s="36"/>
      <c r="E38" s="36"/>
      <c r="F38" s="36"/>
      <c r="G38" s="37"/>
    </row>
    <row r="39" spans="1:7" x14ac:dyDescent="0.3">
      <c r="A39" s="3" t="s">
        <v>47</v>
      </c>
      <c r="B39" s="38"/>
      <c r="C39" s="39"/>
      <c r="D39" s="39"/>
      <c r="E39" s="39"/>
      <c r="F39" s="39"/>
      <c r="G39" s="40"/>
    </row>
    <row r="40" spans="1:7" ht="27.75" customHeight="1" x14ac:dyDescent="0.3">
      <c r="A40" s="3">
        <v>1</v>
      </c>
      <c r="B40" s="7" t="s">
        <v>35</v>
      </c>
      <c r="C40" s="5">
        <v>200</v>
      </c>
      <c r="D40" s="3">
        <v>4.5</v>
      </c>
      <c r="E40" s="3">
        <v>7.58</v>
      </c>
      <c r="F40" s="3">
        <v>28.83</v>
      </c>
      <c r="G40" s="3">
        <v>205.86</v>
      </c>
    </row>
    <row r="41" spans="1:7" x14ac:dyDescent="0.3">
      <c r="A41" s="3">
        <v>2</v>
      </c>
      <c r="B41" s="3" t="s">
        <v>36</v>
      </c>
      <c r="C41" s="8" t="s">
        <v>37</v>
      </c>
      <c r="D41" s="3">
        <v>2.2999999999999998</v>
      </c>
      <c r="E41" s="3">
        <v>4.3600000000000003</v>
      </c>
      <c r="F41" s="3">
        <v>14.62</v>
      </c>
      <c r="G41" s="3">
        <v>108</v>
      </c>
    </row>
    <row r="42" spans="1:7" s="14" customFormat="1" x14ac:dyDescent="0.3">
      <c r="A42" s="13">
        <v>3</v>
      </c>
      <c r="B42" s="13" t="s">
        <v>31</v>
      </c>
      <c r="C42" s="13">
        <v>200</v>
      </c>
      <c r="D42" s="13">
        <v>0.2</v>
      </c>
      <c r="E42" s="13">
        <v>0.1</v>
      </c>
      <c r="F42" s="13">
        <v>9.3000000000000007</v>
      </c>
      <c r="G42" s="13">
        <v>53.5</v>
      </c>
    </row>
    <row r="43" spans="1:7" x14ac:dyDescent="0.3">
      <c r="A43" s="53" t="s">
        <v>52</v>
      </c>
      <c r="B43" s="56"/>
      <c r="C43" s="3"/>
      <c r="D43" s="3">
        <f>D40+D41+D42</f>
        <v>7</v>
      </c>
      <c r="E43" s="3">
        <f>E40+E41+E42</f>
        <v>12.040000000000001</v>
      </c>
      <c r="F43" s="3">
        <f>F40+F41+F42</f>
        <v>52.75</v>
      </c>
      <c r="G43" s="3">
        <f>G40+G41+G42</f>
        <v>367.36</v>
      </c>
    </row>
    <row r="44" spans="1:7" x14ac:dyDescent="0.3">
      <c r="A44" s="3" t="s">
        <v>38</v>
      </c>
      <c r="B44" s="38"/>
      <c r="C44" s="39"/>
      <c r="D44" s="39"/>
      <c r="E44" s="39"/>
      <c r="F44" s="39"/>
      <c r="G44" s="40"/>
    </row>
    <row r="45" spans="1:7" x14ac:dyDescent="0.3">
      <c r="A45" s="3"/>
      <c r="B45" s="9" t="s">
        <v>51</v>
      </c>
      <c r="C45" s="3">
        <v>100</v>
      </c>
      <c r="D45" s="3">
        <v>0.7</v>
      </c>
      <c r="E45" s="3">
        <v>0.1</v>
      </c>
      <c r="F45" s="3">
        <v>15.3</v>
      </c>
      <c r="G45" s="3">
        <v>59.3</v>
      </c>
    </row>
    <row r="46" spans="1:7" s="14" customFormat="1" x14ac:dyDescent="0.3">
      <c r="A46" s="29" t="s">
        <v>143</v>
      </c>
      <c r="B46" s="41"/>
      <c r="C46" s="13"/>
      <c r="D46" s="13">
        <v>0.7</v>
      </c>
      <c r="E46" s="13">
        <v>0.1</v>
      </c>
      <c r="F46" s="13">
        <v>15.3</v>
      </c>
      <c r="G46" s="13">
        <v>59.3</v>
      </c>
    </row>
    <row r="47" spans="1:7" x14ac:dyDescent="0.3">
      <c r="A47" s="3" t="s">
        <v>19</v>
      </c>
      <c r="B47" s="38"/>
      <c r="C47" s="39"/>
      <c r="D47" s="39"/>
      <c r="E47" s="39"/>
      <c r="F47" s="39"/>
      <c r="G47" s="40"/>
    </row>
    <row r="48" spans="1:7" x14ac:dyDescent="0.3">
      <c r="A48" s="3">
        <v>1</v>
      </c>
      <c r="B48" s="3" t="s">
        <v>39</v>
      </c>
      <c r="C48" s="3">
        <v>50</v>
      </c>
      <c r="D48" s="3">
        <v>0.36</v>
      </c>
      <c r="E48" s="3">
        <v>0</v>
      </c>
      <c r="F48" s="3">
        <v>2.52</v>
      </c>
      <c r="G48" s="3">
        <v>11.52</v>
      </c>
    </row>
    <row r="49" spans="1:7" x14ac:dyDescent="0.3">
      <c r="A49" s="3">
        <v>2</v>
      </c>
      <c r="B49" s="3" t="s">
        <v>118</v>
      </c>
      <c r="C49" s="5" t="s">
        <v>20</v>
      </c>
      <c r="D49" s="3">
        <v>1.47</v>
      </c>
      <c r="E49" s="3">
        <v>3.36</v>
      </c>
      <c r="F49" s="3">
        <v>11.82</v>
      </c>
      <c r="G49" s="3">
        <v>83.4</v>
      </c>
    </row>
    <row r="50" spans="1:7" x14ac:dyDescent="0.3">
      <c r="A50" s="3">
        <v>3</v>
      </c>
      <c r="B50" s="3" t="s">
        <v>40</v>
      </c>
      <c r="C50" s="3">
        <v>130</v>
      </c>
      <c r="D50" s="3">
        <v>13.7</v>
      </c>
      <c r="E50" s="3">
        <v>2.2999999999999998</v>
      </c>
      <c r="F50" s="3">
        <v>6.7</v>
      </c>
      <c r="G50" s="3">
        <v>103</v>
      </c>
    </row>
    <row r="51" spans="1:7" x14ac:dyDescent="0.3">
      <c r="A51" s="3">
        <v>4</v>
      </c>
      <c r="B51" s="3" t="s">
        <v>41</v>
      </c>
      <c r="C51" s="3">
        <v>30</v>
      </c>
      <c r="D51" s="3">
        <v>0.28000000000000003</v>
      </c>
      <c r="E51" s="3">
        <v>0.99</v>
      </c>
      <c r="F51" s="3">
        <v>1.39</v>
      </c>
      <c r="G51" s="3">
        <v>15.72</v>
      </c>
    </row>
    <row r="52" spans="1:7" x14ac:dyDescent="0.3">
      <c r="A52" s="3">
        <v>5</v>
      </c>
      <c r="B52" s="3" t="s">
        <v>123</v>
      </c>
      <c r="C52" s="3">
        <v>150</v>
      </c>
      <c r="D52" s="3">
        <v>3.34</v>
      </c>
      <c r="E52" s="3">
        <v>5.17</v>
      </c>
      <c r="F52" s="3">
        <v>26.38</v>
      </c>
      <c r="G52" s="3">
        <v>165.42</v>
      </c>
    </row>
    <row r="53" spans="1:7" x14ac:dyDescent="0.3">
      <c r="A53" s="3">
        <v>6</v>
      </c>
      <c r="B53" s="3" t="s">
        <v>23</v>
      </c>
      <c r="C53" s="3">
        <v>25</v>
      </c>
      <c r="D53" s="3">
        <v>1.8</v>
      </c>
      <c r="E53" s="3">
        <v>0.15</v>
      </c>
      <c r="F53" s="3">
        <v>12.3</v>
      </c>
      <c r="G53" s="3">
        <v>58.5</v>
      </c>
    </row>
    <row r="54" spans="1:7" x14ac:dyDescent="0.3">
      <c r="A54" s="3">
        <v>7</v>
      </c>
      <c r="B54" s="3" t="s">
        <v>24</v>
      </c>
      <c r="C54" s="3">
        <v>30</v>
      </c>
      <c r="D54" s="3">
        <v>2.6</v>
      </c>
      <c r="E54" s="3">
        <v>0.5</v>
      </c>
      <c r="F54" s="3">
        <v>8.1999999999999993</v>
      </c>
      <c r="G54" s="3">
        <v>41.2</v>
      </c>
    </row>
    <row r="55" spans="1:7" x14ac:dyDescent="0.3">
      <c r="A55" s="3">
        <v>8</v>
      </c>
      <c r="B55" s="3" t="s">
        <v>43</v>
      </c>
      <c r="C55" s="3">
        <v>200</v>
      </c>
      <c r="D55" s="3">
        <v>0.2</v>
      </c>
      <c r="E55" s="3">
        <v>0</v>
      </c>
      <c r="F55" s="3">
        <v>13.2</v>
      </c>
      <c r="G55" s="3">
        <v>53.4</v>
      </c>
    </row>
    <row r="56" spans="1:7" s="14" customFormat="1" x14ac:dyDescent="0.3">
      <c r="A56" s="29" t="s">
        <v>26</v>
      </c>
      <c r="B56" s="30"/>
      <c r="C56" s="13"/>
      <c r="D56" s="13">
        <f>D48+D49+D50+D51+D52+D53+D54+D55</f>
        <v>23.75</v>
      </c>
      <c r="E56" s="13">
        <f>E48+E49+E50+E51+E52+E53+E55+E54</f>
        <v>12.47</v>
      </c>
      <c r="F56" s="13">
        <f>F48+F49+F50+F51+F52+F53+F54+F55</f>
        <v>82.51</v>
      </c>
      <c r="G56" s="13">
        <f>G48+G49+G50+G51+G52+G53+G54+G55</f>
        <v>532.16</v>
      </c>
    </row>
    <row r="57" spans="1:7" s="14" customFormat="1" x14ac:dyDescent="0.3">
      <c r="A57" s="13" t="s">
        <v>27</v>
      </c>
      <c r="B57" s="32"/>
      <c r="C57" s="33"/>
      <c r="D57" s="33"/>
      <c r="E57" s="33"/>
      <c r="F57" s="33"/>
      <c r="G57" s="34"/>
    </row>
    <row r="58" spans="1:7" s="14" customFormat="1" x14ac:dyDescent="0.3">
      <c r="A58" s="13">
        <v>1</v>
      </c>
      <c r="B58" s="13" t="s">
        <v>44</v>
      </c>
      <c r="C58" s="13">
        <v>30</v>
      </c>
      <c r="D58" s="13">
        <v>2.2999999999999998</v>
      </c>
      <c r="E58" s="13">
        <v>2.9</v>
      </c>
      <c r="F58" s="13">
        <v>22.3</v>
      </c>
      <c r="G58" s="13">
        <v>125.1</v>
      </c>
    </row>
    <row r="59" spans="1:7" s="14" customFormat="1" x14ac:dyDescent="0.3">
      <c r="A59" s="13">
        <v>2</v>
      </c>
      <c r="B59" s="13" t="s">
        <v>95</v>
      </c>
      <c r="C59" s="13">
        <v>180</v>
      </c>
      <c r="D59" s="13">
        <v>2.8</v>
      </c>
      <c r="E59" s="13">
        <v>2.5</v>
      </c>
      <c r="F59" s="13">
        <v>15</v>
      </c>
      <c r="G59" s="13">
        <v>94</v>
      </c>
    </row>
    <row r="60" spans="1:7" s="14" customFormat="1" x14ac:dyDescent="0.3">
      <c r="A60" s="29" t="s">
        <v>29</v>
      </c>
      <c r="B60" s="30"/>
      <c r="C60" s="13"/>
      <c r="D60" s="13">
        <f>D58+D59</f>
        <v>5.0999999999999996</v>
      </c>
      <c r="E60" s="13">
        <f>E58+E59</f>
        <v>5.4</v>
      </c>
      <c r="F60" s="13">
        <f>F58+F59</f>
        <v>37.299999999999997</v>
      </c>
      <c r="G60" s="13">
        <f>G58+G59</f>
        <v>219.1</v>
      </c>
    </row>
    <row r="61" spans="1:7" s="14" customFormat="1" x14ac:dyDescent="0.3">
      <c r="A61" s="13" t="s">
        <v>30</v>
      </c>
      <c r="B61" s="32"/>
      <c r="C61" s="33"/>
      <c r="D61" s="33"/>
      <c r="E61" s="33"/>
      <c r="F61" s="33"/>
      <c r="G61" s="34"/>
    </row>
    <row r="62" spans="1:7" s="14" customFormat="1" x14ac:dyDescent="0.3">
      <c r="A62" s="13">
        <v>1</v>
      </c>
      <c r="B62" s="13" t="s">
        <v>144</v>
      </c>
      <c r="C62" s="11">
        <v>150</v>
      </c>
      <c r="D62" s="13">
        <v>22.6</v>
      </c>
      <c r="E62" s="13">
        <v>7.1</v>
      </c>
      <c r="F62" s="13">
        <v>27.8</v>
      </c>
      <c r="G62" s="13">
        <v>277</v>
      </c>
    </row>
    <row r="63" spans="1:7" s="14" customFormat="1" x14ac:dyDescent="0.3">
      <c r="A63" s="13">
        <v>2</v>
      </c>
      <c r="B63" s="13" t="s">
        <v>142</v>
      </c>
      <c r="C63" s="11">
        <v>25</v>
      </c>
      <c r="D63" s="13">
        <v>1.8</v>
      </c>
      <c r="E63" s="13">
        <v>2.12</v>
      </c>
      <c r="F63" s="13">
        <v>13.88</v>
      </c>
      <c r="G63" s="13">
        <v>82</v>
      </c>
    </row>
    <row r="64" spans="1:7" s="14" customFormat="1" x14ac:dyDescent="0.3">
      <c r="A64" s="13">
        <v>3</v>
      </c>
      <c r="B64" s="13" t="s">
        <v>23</v>
      </c>
      <c r="C64" s="3">
        <v>25</v>
      </c>
      <c r="D64" s="3">
        <v>1.8</v>
      </c>
      <c r="E64" s="3">
        <v>0.15</v>
      </c>
      <c r="F64" s="3">
        <v>12.3</v>
      </c>
      <c r="G64" s="3">
        <v>58.5</v>
      </c>
    </row>
    <row r="65" spans="1:7" s="14" customFormat="1" x14ac:dyDescent="0.3">
      <c r="A65" s="13">
        <v>4</v>
      </c>
      <c r="B65" s="27" t="s">
        <v>24</v>
      </c>
      <c r="C65" s="13">
        <v>20</v>
      </c>
      <c r="D65" s="13">
        <v>1.32</v>
      </c>
      <c r="E65" s="13">
        <v>0.24</v>
      </c>
      <c r="F65" s="13">
        <v>6.68</v>
      </c>
      <c r="G65" s="13">
        <v>34.799999999999997</v>
      </c>
    </row>
    <row r="66" spans="1:7" s="14" customFormat="1" x14ac:dyDescent="0.3">
      <c r="A66" s="13">
        <v>5</v>
      </c>
      <c r="B66" s="13" t="s">
        <v>45</v>
      </c>
      <c r="C66" s="13">
        <v>200</v>
      </c>
      <c r="D66" s="13">
        <v>0.14000000000000001</v>
      </c>
      <c r="E66" s="13">
        <v>0.1</v>
      </c>
      <c r="F66" s="13">
        <v>9.5</v>
      </c>
      <c r="G66" s="13">
        <v>40</v>
      </c>
    </row>
    <row r="67" spans="1:7" s="14" customFormat="1" x14ac:dyDescent="0.3">
      <c r="A67" s="29" t="s">
        <v>32</v>
      </c>
      <c r="B67" s="30"/>
      <c r="C67" s="13"/>
      <c r="D67" s="13">
        <f>D62+D64+D66+D63+D65</f>
        <v>27.660000000000004</v>
      </c>
      <c r="E67" s="13">
        <f>E62+E64+E66+E63+E65</f>
        <v>9.7099999999999991</v>
      </c>
      <c r="F67" s="13">
        <f>F62+F64+F66+F63+F65</f>
        <v>70.16</v>
      </c>
      <c r="G67" s="13">
        <f>G62+G64+G66+G63+G65</f>
        <v>492.3</v>
      </c>
    </row>
    <row r="68" spans="1:7" s="14" customFormat="1" x14ac:dyDescent="0.3">
      <c r="A68" s="29" t="s">
        <v>46</v>
      </c>
      <c r="B68" s="30"/>
      <c r="C68" s="13"/>
      <c r="D68" s="13">
        <f>D46+D56+D60+D67+D43</f>
        <v>64.210000000000008</v>
      </c>
      <c r="E68" s="13">
        <f>E46+E56+E60+E67+E43</f>
        <v>39.72</v>
      </c>
      <c r="F68" s="13">
        <f>F46+F56+F60+F67+F43</f>
        <v>258.02</v>
      </c>
      <c r="G68" s="13">
        <f>G46+G56+G60+G67+G43</f>
        <v>1670.2199999999998</v>
      </c>
    </row>
    <row r="69" spans="1:7" ht="30.75" customHeight="1" x14ac:dyDescent="0.3">
      <c r="A69" s="35" t="s">
        <v>130</v>
      </c>
      <c r="B69" s="36"/>
      <c r="C69" s="36"/>
      <c r="D69" s="36"/>
      <c r="E69" s="36"/>
      <c r="F69" s="36"/>
      <c r="G69" s="37"/>
    </row>
    <row r="70" spans="1:7" x14ac:dyDescent="0.3">
      <c r="A70" s="9" t="s">
        <v>47</v>
      </c>
      <c r="B70" s="38"/>
      <c r="C70" s="39"/>
      <c r="D70" s="39"/>
      <c r="E70" s="39"/>
      <c r="F70" s="39"/>
      <c r="G70" s="40"/>
    </row>
    <row r="71" spans="1:7" x14ac:dyDescent="0.3">
      <c r="A71" s="5">
        <v>1</v>
      </c>
      <c r="B71" s="9" t="s">
        <v>48</v>
      </c>
      <c r="C71" s="5" t="s">
        <v>9</v>
      </c>
      <c r="D71" s="3">
        <v>7.2</v>
      </c>
      <c r="E71" s="3">
        <v>8.1</v>
      </c>
      <c r="F71" s="3">
        <v>24.6</v>
      </c>
      <c r="G71" s="3">
        <v>200.25</v>
      </c>
    </row>
    <row r="72" spans="1:7" x14ac:dyDescent="0.3">
      <c r="A72" s="5">
        <v>2</v>
      </c>
      <c r="B72" s="3" t="s">
        <v>149</v>
      </c>
      <c r="C72" s="8" t="s">
        <v>152</v>
      </c>
      <c r="D72" s="3">
        <v>2.2999999999999998</v>
      </c>
      <c r="E72" s="3">
        <v>0.43</v>
      </c>
      <c r="F72" s="3">
        <v>17.100000000000001</v>
      </c>
      <c r="G72" s="3">
        <v>87</v>
      </c>
    </row>
    <row r="73" spans="1:7" x14ac:dyDescent="0.3">
      <c r="A73" s="5">
        <v>3</v>
      </c>
      <c r="B73" s="9" t="s">
        <v>49</v>
      </c>
      <c r="C73" s="3">
        <v>200</v>
      </c>
      <c r="D73" s="3">
        <v>3.3</v>
      </c>
      <c r="E73" s="3">
        <v>2.9</v>
      </c>
      <c r="F73" s="3">
        <v>13.8</v>
      </c>
      <c r="G73" s="3">
        <v>94</v>
      </c>
    </row>
    <row r="74" spans="1:7" x14ac:dyDescent="0.3">
      <c r="A74" s="53" t="s">
        <v>52</v>
      </c>
      <c r="B74" s="56"/>
      <c r="C74" s="3"/>
      <c r="D74" s="3">
        <f>D71+D72+D73</f>
        <v>12.8</v>
      </c>
      <c r="E74" s="3">
        <f>E71+E72+E73</f>
        <v>11.43</v>
      </c>
      <c r="F74" s="3">
        <f>F71+F72+F73</f>
        <v>55.5</v>
      </c>
      <c r="G74" s="3">
        <f>G71+G72+G73</f>
        <v>381.25</v>
      </c>
    </row>
    <row r="75" spans="1:7" x14ac:dyDescent="0.3">
      <c r="A75" s="5" t="s">
        <v>50</v>
      </c>
      <c r="B75" s="38"/>
      <c r="C75" s="39"/>
      <c r="D75" s="39"/>
      <c r="E75" s="39"/>
      <c r="F75" s="39"/>
      <c r="G75" s="40"/>
    </row>
    <row r="76" spans="1:7" x14ac:dyDescent="0.3">
      <c r="A76" s="13"/>
      <c r="B76" s="13" t="s">
        <v>147</v>
      </c>
      <c r="C76" s="13">
        <v>100</v>
      </c>
      <c r="D76" s="13">
        <v>0.9</v>
      </c>
      <c r="E76" s="13">
        <v>0.2</v>
      </c>
      <c r="F76" s="13">
        <v>7.5</v>
      </c>
      <c r="G76" s="13">
        <v>39.700000000000003</v>
      </c>
    </row>
    <row r="77" spans="1:7" s="14" customFormat="1" x14ac:dyDescent="0.3">
      <c r="A77" s="29" t="s">
        <v>143</v>
      </c>
      <c r="B77" s="41"/>
      <c r="C77" s="13"/>
      <c r="D77" s="13">
        <v>0.9</v>
      </c>
      <c r="E77" s="13">
        <v>0.2</v>
      </c>
      <c r="F77" s="13">
        <v>7.5</v>
      </c>
      <c r="G77" s="13">
        <v>39.700000000000003</v>
      </c>
    </row>
    <row r="78" spans="1:7" s="14" customFormat="1" x14ac:dyDescent="0.3">
      <c r="A78" s="11" t="s">
        <v>53</v>
      </c>
      <c r="B78" s="32"/>
      <c r="C78" s="33"/>
      <c r="D78" s="33"/>
      <c r="E78" s="33"/>
      <c r="F78" s="33"/>
      <c r="G78" s="34"/>
    </row>
    <row r="79" spans="1:7" s="14" customFormat="1" x14ac:dyDescent="0.3">
      <c r="A79" s="11">
        <v>1</v>
      </c>
      <c r="B79" s="12" t="s">
        <v>54</v>
      </c>
      <c r="C79" s="11" t="s">
        <v>20</v>
      </c>
      <c r="D79" s="13">
        <v>2.16</v>
      </c>
      <c r="E79" s="13">
        <v>4.3899999999999997</v>
      </c>
      <c r="F79" s="13">
        <v>16.739999999999998</v>
      </c>
      <c r="G79" s="13">
        <v>115.12</v>
      </c>
    </row>
    <row r="80" spans="1:7" s="14" customFormat="1" x14ac:dyDescent="0.3">
      <c r="A80" s="11">
        <v>2</v>
      </c>
      <c r="B80" s="13" t="s">
        <v>145</v>
      </c>
      <c r="C80" s="15">
        <v>60</v>
      </c>
      <c r="D80" s="13">
        <v>0.48</v>
      </c>
      <c r="E80" s="13">
        <v>0.06</v>
      </c>
      <c r="F80" s="13">
        <v>1.38</v>
      </c>
      <c r="G80" s="13">
        <v>7.98</v>
      </c>
    </row>
    <row r="81" spans="1:7" s="14" customFormat="1" x14ac:dyDescent="0.3">
      <c r="A81" s="11">
        <v>3</v>
      </c>
      <c r="B81" s="12" t="s">
        <v>55</v>
      </c>
      <c r="C81" s="11">
        <v>200</v>
      </c>
      <c r="D81" s="13">
        <v>15.17</v>
      </c>
      <c r="E81" s="13">
        <v>21.78</v>
      </c>
      <c r="F81" s="13">
        <v>28.63</v>
      </c>
      <c r="G81" s="13">
        <v>371.23</v>
      </c>
    </row>
    <row r="82" spans="1:7" s="14" customFormat="1" x14ac:dyDescent="0.3">
      <c r="A82" s="11">
        <v>4</v>
      </c>
      <c r="B82" s="13" t="s">
        <v>23</v>
      </c>
      <c r="C82" s="13">
        <v>25</v>
      </c>
      <c r="D82" s="13">
        <v>1.8</v>
      </c>
      <c r="E82" s="13">
        <v>0.15</v>
      </c>
      <c r="F82" s="13">
        <v>12.3</v>
      </c>
      <c r="G82" s="13">
        <v>58.5</v>
      </c>
    </row>
    <row r="83" spans="1:7" s="14" customFormat="1" x14ac:dyDescent="0.3">
      <c r="A83" s="11">
        <v>5</v>
      </c>
      <c r="B83" s="13" t="s">
        <v>24</v>
      </c>
      <c r="C83" s="13">
        <v>30</v>
      </c>
      <c r="D83" s="13">
        <v>2.6</v>
      </c>
      <c r="E83" s="13">
        <v>0.5</v>
      </c>
      <c r="F83" s="13">
        <v>8.1999999999999993</v>
      </c>
      <c r="G83" s="13">
        <v>41.2</v>
      </c>
    </row>
    <row r="84" spans="1:7" s="14" customFormat="1" x14ac:dyDescent="0.3">
      <c r="A84" s="11">
        <v>6</v>
      </c>
      <c r="B84" s="12" t="s">
        <v>57</v>
      </c>
      <c r="C84" s="13">
        <v>200</v>
      </c>
      <c r="D84" s="13">
        <v>0.1</v>
      </c>
      <c r="E84" s="13">
        <v>0.1</v>
      </c>
      <c r="F84" s="13">
        <v>11.1</v>
      </c>
      <c r="G84" s="13">
        <v>46</v>
      </c>
    </row>
    <row r="85" spans="1:7" s="14" customFormat="1" x14ac:dyDescent="0.3">
      <c r="A85" s="29" t="s">
        <v>58</v>
      </c>
      <c r="B85" s="30"/>
      <c r="C85" s="13"/>
      <c r="D85" s="13">
        <f>D79+D80+D81+D82+D83+D84</f>
        <v>22.310000000000002</v>
      </c>
      <c r="E85" s="13">
        <f>E79+E80+E81+E82+E83+E84</f>
        <v>26.98</v>
      </c>
      <c r="F85" s="13">
        <f>F79+F80+F82+F81+F83+F84</f>
        <v>78.349999999999994</v>
      </c>
      <c r="G85" s="13">
        <f>G79+G80+G81+G82+G83+G84</f>
        <v>640.03000000000009</v>
      </c>
    </row>
    <row r="86" spans="1:7" s="14" customFormat="1" x14ac:dyDescent="0.3">
      <c r="A86" s="11" t="s">
        <v>27</v>
      </c>
      <c r="B86" s="32"/>
      <c r="C86" s="33"/>
      <c r="D86" s="33"/>
      <c r="E86" s="33"/>
      <c r="F86" s="33"/>
      <c r="G86" s="34"/>
    </row>
    <row r="87" spans="1:7" s="14" customFormat="1" x14ac:dyDescent="0.3">
      <c r="A87" s="11">
        <v>1</v>
      </c>
      <c r="B87" s="12" t="s">
        <v>69</v>
      </c>
      <c r="C87" s="11">
        <v>70</v>
      </c>
      <c r="D87" s="11">
        <v>4.3</v>
      </c>
      <c r="E87" s="11">
        <v>8</v>
      </c>
      <c r="F87" s="11">
        <v>28.8</v>
      </c>
      <c r="G87" s="11">
        <v>205</v>
      </c>
    </row>
    <row r="88" spans="1:7" s="14" customFormat="1" x14ac:dyDescent="0.3">
      <c r="A88" s="11">
        <v>2</v>
      </c>
      <c r="B88" s="12" t="s">
        <v>28</v>
      </c>
      <c r="C88" s="11">
        <v>200</v>
      </c>
      <c r="D88" s="13">
        <v>1.6</v>
      </c>
      <c r="E88" s="13">
        <v>1.3</v>
      </c>
      <c r="F88" s="13">
        <v>11.5</v>
      </c>
      <c r="G88" s="13">
        <v>64</v>
      </c>
    </row>
    <row r="89" spans="1:7" s="14" customFormat="1" x14ac:dyDescent="0.3">
      <c r="A89" s="29" t="s">
        <v>29</v>
      </c>
      <c r="B89" s="41"/>
      <c r="C89" s="11"/>
      <c r="D89" s="13">
        <f>D87+D88</f>
        <v>5.9</v>
      </c>
      <c r="E89" s="13">
        <f>E87+E88</f>
        <v>9.3000000000000007</v>
      </c>
      <c r="F89" s="13">
        <f>F87+F88</f>
        <v>40.299999999999997</v>
      </c>
      <c r="G89" s="13">
        <f>G87+G88</f>
        <v>269</v>
      </c>
    </row>
    <row r="90" spans="1:7" s="14" customFormat="1" x14ac:dyDescent="0.3">
      <c r="A90" s="11" t="s">
        <v>30</v>
      </c>
      <c r="B90" s="32"/>
      <c r="C90" s="33"/>
      <c r="D90" s="33"/>
      <c r="E90" s="33"/>
      <c r="F90" s="33"/>
      <c r="G90" s="34"/>
    </row>
    <row r="91" spans="1:7" s="14" customFormat="1" x14ac:dyDescent="0.3">
      <c r="A91" s="11">
        <v>1</v>
      </c>
      <c r="B91" s="12" t="s">
        <v>59</v>
      </c>
      <c r="C91" s="11">
        <v>200</v>
      </c>
      <c r="D91" s="11">
        <v>15</v>
      </c>
      <c r="E91" s="11">
        <v>13.3</v>
      </c>
      <c r="F91" s="11">
        <v>5.2</v>
      </c>
      <c r="G91" s="11">
        <v>213</v>
      </c>
    </row>
    <row r="92" spans="1:7" s="14" customFormat="1" x14ac:dyDescent="0.3">
      <c r="A92" s="11">
        <v>2</v>
      </c>
      <c r="B92" s="12" t="s">
        <v>23</v>
      </c>
      <c r="C92" s="11">
        <v>20</v>
      </c>
      <c r="D92" s="13">
        <v>1.52</v>
      </c>
      <c r="E92" s="13">
        <v>0.16</v>
      </c>
      <c r="F92" s="13">
        <v>9.84</v>
      </c>
      <c r="G92" s="13">
        <v>46.8</v>
      </c>
    </row>
    <row r="93" spans="1:7" s="14" customFormat="1" x14ac:dyDescent="0.3">
      <c r="A93" s="11">
        <v>3</v>
      </c>
      <c r="B93" s="27" t="s">
        <v>24</v>
      </c>
      <c r="C93" s="13">
        <v>20</v>
      </c>
      <c r="D93" s="13">
        <v>1.32</v>
      </c>
      <c r="E93" s="13">
        <v>0.24</v>
      </c>
      <c r="F93" s="13">
        <v>6.68</v>
      </c>
      <c r="G93" s="13">
        <v>34.799999999999997</v>
      </c>
    </row>
    <row r="94" spans="1:7" s="14" customFormat="1" x14ac:dyDescent="0.3">
      <c r="A94" s="11">
        <v>4</v>
      </c>
      <c r="B94" s="12" t="s">
        <v>115</v>
      </c>
      <c r="C94" s="11">
        <v>200</v>
      </c>
      <c r="D94" s="13">
        <v>0.67</v>
      </c>
      <c r="E94" s="13">
        <v>0.27</v>
      </c>
      <c r="F94" s="13">
        <v>18.3</v>
      </c>
      <c r="G94" s="13">
        <v>78</v>
      </c>
    </row>
    <row r="95" spans="1:7" s="14" customFormat="1" x14ac:dyDescent="0.3">
      <c r="A95" s="29" t="s">
        <v>32</v>
      </c>
      <c r="B95" s="30"/>
      <c r="C95" s="11"/>
      <c r="D95" s="11">
        <f>D91+D92+D94+D93</f>
        <v>18.510000000000002</v>
      </c>
      <c r="E95" s="11">
        <f>E91+E92+E94+E93</f>
        <v>13.97</v>
      </c>
      <c r="F95" s="11">
        <f>F91+F92+F94+F93</f>
        <v>40.020000000000003</v>
      </c>
      <c r="G95" s="11">
        <f>G91+G92+G94+G93</f>
        <v>372.6</v>
      </c>
    </row>
    <row r="96" spans="1:7" s="14" customFormat="1" x14ac:dyDescent="0.3">
      <c r="A96" s="29" t="s">
        <v>46</v>
      </c>
      <c r="B96" s="30"/>
      <c r="C96" s="11"/>
      <c r="D96" s="11">
        <f>D77+D85+D89+D95+D74</f>
        <v>60.42</v>
      </c>
      <c r="E96" s="11">
        <f>E77+E85+E89+E95+E74</f>
        <v>61.88</v>
      </c>
      <c r="F96" s="11">
        <f>F77+F85+F89+F95+F74</f>
        <v>221.67</v>
      </c>
      <c r="G96" s="11">
        <f>G77+G85+G89+G95+G74</f>
        <v>1702.5800000000002</v>
      </c>
    </row>
    <row r="97" spans="1:7" ht="27.75" customHeight="1" x14ac:dyDescent="0.3">
      <c r="A97" s="35" t="s">
        <v>131</v>
      </c>
      <c r="B97" s="36"/>
      <c r="C97" s="36"/>
      <c r="D97" s="36"/>
      <c r="E97" s="36"/>
      <c r="F97" s="36"/>
      <c r="G97" s="37"/>
    </row>
    <row r="98" spans="1:7" x14ac:dyDescent="0.3">
      <c r="A98" s="5" t="s">
        <v>47</v>
      </c>
      <c r="B98" s="38"/>
      <c r="C98" s="39"/>
      <c r="D98" s="39"/>
      <c r="E98" s="39"/>
      <c r="F98" s="39"/>
      <c r="G98" s="40"/>
    </row>
    <row r="99" spans="1:7" ht="28.2" x14ac:dyDescent="0.3">
      <c r="A99" s="5">
        <v>1</v>
      </c>
      <c r="B99" s="7" t="s">
        <v>60</v>
      </c>
      <c r="C99" s="5">
        <v>200</v>
      </c>
      <c r="D99" s="5">
        <v>7.1</v>
      </c>
      <c r="E99" s="5">
        <v>6.5</v>
      </c>
      <c r="F99" s="5">
        <v>27.7</v>
      </c>
      <c r="G99" s="5">
        <v>197.1</v>
      </c>
    </row>
    <row r="100" spans="1:7" s="14" customFormat="1" x14ac:dyDescent="0.3">
      <c r="A100" s="11">
        <v>2</v>
      </c>
      <c r="B100" s="12" t="s">
        <v>36</v>
      </c>
      <c r="C100" s="11" t="s">
        <v>61</v>
      </c>
      <c r="D100" s="13">
        <v>2.2999999999999998</v>
      </c>
      <c r="E100" s="13">
        <v>4.3600000000000003</v>
      </c>
      <c r="F100" s="13">
        <v>14.62</v>
      </c>
      <c r="G100" s="13">
        <v>104</v>
      </c>
    </row>
    <row r="101" spans="1:7" x14ac:dyDescent="0.3">
      <c r="A101" s="5">
        <v>3</v>
      </c>
      <c r="B101" s="9" t="s">
        <v>62</v>
      </c>
      <c r="C101" s="5">
        <v>200</v>
      </c>
      <c r="D101" s="5">
        <v>2.8</v>
      </c>
      <c r="E101" s="5">
        <v>2.5</v>
      </c>
      <c r="F101" s="5">
        <v>13.6</v>
      </c>
      <c r="G101" s="5">
        <v>88</v>
      </c>
    </row>
    <row r="102" spans="1:7" x14ac:dyDescent="0.3">
      <c r="A102" s="53" t="s">
        <v>52</v>
      </c>
      <c r="B102" s="54"/>
      <c r="C102" s="5"/>
      <c r="D102" s="5">
        <f>D99+D100+D101</f>
        <v>12.2</v>
      </c>
      <c r="E102" s="5">
        <f>E99+E100+E101</f>
        <v>13.36</v>
      </c>
      <c r="F102" s="5">
        <f>F99+F100+F101</f>
        <v>55.92</v>
      </c>
      <c r="G102" s="5">
        <f>G99+G100+G101</f>
        <v>389.1</v>
      </c>
    </row>
    <row r="103" spans="1:7" x14ac:dyDescent="0.3">
      <c r="A103" s="5" t="s">
        <v>50</v>
      </c>
      <c r="B103" s="9"/>
      <c r="C103" s="5"/>
      <c r="D103" s="3"/>
      <c r="E103" s="3"/>
      <c r="F103" s="3"/>
      <c r="G103" s="3"/>
    </row>
    <row r="104" spans="1:7" x14ac:dyDescent="0.3">
      <c r="A104" s="5">
        <v>1</v>
      </c>
      <c r="B104" s="9" t="s">
        <v>63</v>
      </c>
      <c r="C104" s="5">
        <v>100</v>
      </c>
      <c r="D104" s="3">
        <v>0.6</v>
      </c>
      <c r="E104" s="3">
        <v>0.6</v>
      </c>
      <c r="F104" s="3">
        <v>14.7</v>
      </c>
      <c r="G104" s="3">
        <v>66.599999999999994</v>
      </c>
    </row>
    <row r="105" spans="1:7" s="14" customFormat="1" x14ac:dyDescent="0.3">
      <c r="A105" s="29" t="s">
        <v>143</v>
      </c>
      <c r="B105" s="30"/>
      <c r="C105" s="11"/>
      <c r="D105" s="13">
        <v>0.6</v>
      </c>
      <c r="E105" s="13">
        <v>0.6</v>
      </c>
      <c r="F105" s="13">
        <v>14.7</v>
      </c>
      <c r="G105" s="13">
        <v>66.599999999999994</v>
      </c>
    </row>
    <row r="106" spans="1:7" s="14" customFormat="1" x14ac:dyDescent="0.3">
      <c r="A106" s="12" t="s">
        <v>53</v>
      </c>
      <c r="B106" s="32"/>
      <c r="C106" s="33"/>
      <c r="D106" s="33"/>
      <c r="E106" s="33"/>
      <c r="F106" s="33"/>
      <c r="G106" s="34"/>
    </row>
    <row r="107" spans="1:7" s="14" customFormat="1" x14ac:dyDescent="0.3">
      <c r="A107" s="11">
        <v>1</v>
      </c>
      <c r="B107" s="12" t="s">
        <v>64</v>
      </c>
      <c r="C107" s="11">
        <v>200</v>
      </c>
      <c r="D107" s="13">
        <v>6.06</v>
      </c>
      <c r="E107" s="13">
        <v>3.55</v>
      </c>
      <c r="F107" s="13">
        <v>12.19</v>
      </c>
      <c r="G107" s="13">
        <v>119</v>
      </c>
    </row>
    <row r="108" spans="1:7" s="14" customFormat="1" x14ac:dyDescent="0.3">
      <c r="A108" s="11">
        <v>2</v>
      </c>
      <c r="B108" s="12" t="s">
        <v>65</v>
      </c>
      <c r="C108" s="11" t="s">
        <v>66</v>
      </c>
      <c r="D108" s="13">
        <v>7.85</v>
      </c>
      <c r="E108" s="13">
        <v>7.31</v>
      </c>
      <c r="F108" s="13">
        <v>4.91</v>
      </c>
      <c r="G108" s="13">
        <v>116.89</v>
      </c>
    </row>
    <row r="109" spans="1:7" s="14" customFormat="1" x14ac:dyDescent="0.3">
      <c r="A109" s="11">
        <v>3</v>
      </c>
      <c r="B109" s="12" t="s">
        <v>67</v>
      </c>
      <c r="C109" s="11">
        <v>150</v>
      </c>
      <c r="D109" s="13">
        <v>5.49</v>
      </c>
      <c r="E109" s="13">
        <v>4.1900000000000004</v>
      </c>
      <c r="F109" s="13">
        <v>39.520000000000003</v>
      </c>
      <c r="G109" s="13">
        <v>217.7</v>
      </c>
    </row>
    <row r="110" spans="1:7" s="14" customFormat="1" x14ac:dyDescent="0.3">
      <c r="A110" s="11">
        <v>4</v>
      </c>
      <c r="B110" s="13" t="s">
        <v>23</v>
      </c>
      <c r="C110" s="13">
        <v>25</v>
      </c>
      <c r="D110" s="13">
        <v>1.8</v>
      </c>
      <c r="E110" s="13">
        <v>0.15</v>
      </c>
      <c r="F110" s="13">
        <v>12.3</v>
      </c>
      <c r="G110" s="13">
        <v>58.5</v>
      </c>
    </row>
    <row r="111" spans="1:7" s="14" customFormat="1" x14ac:dyDescent="0.3">
      <c r="A111" s="11">
        <v>5</v>
      </c>
      <c r="B111" s="13" t="s">
        <v>24</v>
      </c>
      <c r="C111" s="13">
        <v>30</v>
      </c>
      <c r="D111" s="13">
        <v>2.6</v>
      </c>
      <c r="E111" s="13">
        <v>0.5</v>
      </c>
      <c r="F111" s="13">
        <v>8.1999999999999993</v>
      </c>
      <c r="G111" s="13">
        <v>41.2</v>
      </c>
    </row>
    <row r="112" spans="1:7" s="14" customFormat="1" x14ac:dyDescent="0.3">
      <c r="A112" s="11">
        <v>6</v>
      </c>
      <c r="B112" s="12" t="s">
        <v>68</v>
      </c>
      <c r="C112" s="13">
        <v>200</v>
      </c>
      <c r="D112" s="13">
        <v>0.2</v>
      </c>
      <c r="E112" s="13">
        <v>0.1</v>
      </c>
      <c r="F112" s="13">
        <v>10.7</v>
      </c>
      <c r="G112" s="13">
        <v>44</v>
      </c>
    </row>
    <row r="113" spans="1:7" s="14" customFormat="1" x14ac:dyDescent="0.3">
      <c r="A113" s="29" t="s">
        <v>58</v>
      </c>
      <c r="B113" s="30"/>
      <c r="C113" s="13"/>
      <c r="D113" s="13">
        <f>D107+D108+D109+D110+D111+D112</f>
        <v>24</v>
      </c>
      <c r="E113" s="13">
        <f>E107+E108+E109+E110+E111+E112</f>
        <v>15.8</v>
      </c>
      <c r="F113" s="13">
        <f>F107+F108+F109+F110+F111+F112</f>
        <v>87.820000000000007</v>
      </c>
      <c r="G113" s="13">
        <f>G107+G108+G109+G110+G111+G112</f>
        <v>597.29</v>
      </c>
    </row>
    <row r="114" spans="1:7" s="14" customFormat="1" x14ac:dyDescent="0.3">
      <c r="A114" s="11" t="s">
        <v>27</v>
      </c>
      <c r="B114" s="12"/>
      <c r="C114" s="13"/>
      <c r="D114" s="13"/>
      <c r="E114" s="13"/>
      <c r="F114" s="13"/>
      <c r="G114" s="13"/>
    </row>
    <row r="115" spans="1:7" s="14" customFormat="1" x14ac:dyDescent="0.3">
      <c r="A115" s="11">
        <v>1</v>
      </c>
      <c r="B115" s="12" t="s">
        <v>70</v>
      </c>
      <c r="C115" s="13">
        <v>30</v>
      </c>
      <c r="D115" s="13">
        <v>1.9</v>
      </c>
      <c r="E115" s="13">
        <v>5.4</v>
      </c>
      <c r="F115" s="13">
        <v>19.8</v>
      </c>
      <c r="G115" s="13">
        <v>135</v>
      </c>
    </row>
    <row r="116" spans="1:7" s="14" customFormat="1" x14ac:dyDescent="0.3">
      <c r="A116" s="11">
        <v>2</v>
      </c>
      <c r="B116" s="12" t="s">
        <v>71</v>
      </c>
      <c r="C116" s="13">
        <v>180</v>
      </c>
      <c r="D116" s="13">
        <v>4.9000000000000004</v>
      </c>
      <c r="E116" s="13">
        <v>4.5</v>
      </c>
      <c r="F116" s="13">
        <v>19.399999999999999</v>
      </c>
      <c r="G116" s="13">
        <v>142.19999999999999</v>
      </c>
    </row>
    <row r="117" spans="1:7" s="14" customFormat="1" x14ac:dyDescent="0.3">
      <c r="A117" s="29" t="s">
        <v>29</v>
      </c>
      <c r="B117" s="30"/>
      <c r="C117" s="13"/>
      <c r="D117" s="13">
        <f>D115+D116</f>
        <v>6.8000000000000007</v>
      </c>
      <c r="E117" s="13">
        <f>E115+E116</f>
        <v>9.9</v>
      </c>
      <c r="F117" s="13">
        <f>F115+F116</f>
        <v>39.200000000000003</v>
      </c>
      <c r="G117" s="13">
        <f>G115+G116</f>
        <v>277.2</v>
      </c>
    </row>
    <row r="118" spans="1:7" s="14" customFormat="1" x14ac:dyDescent="0.3">
      <c r="A118" s="11" t="s">
        <v>30</v>
      </c>
      <c r="B118" s="32"/>
      <c r="C118" s="33"/>
      <c r="D118" s="33"/>
      <c r="E118" s="33"/>
      <c r="F118" s="33"/>
      <c r="G118" s="34"/>
    </row>
    <row r="119" spans="1:7" s="14" customFormat="1" x14ac:dyDescent="0.3">
      <c r="A119" s="11">
        <v>1</v>
      </c>
      <c r="B119" s="12" t="s">
        <v>42</v>
      </c>
      <c r="C119" s="11">
        <v>130</v>
      </c>
      <c r="D119" s="13">
        <v>3.34</v>
      </c>
      <c r="E119" s="13">
        <v>5.17</v>
      </c>
      <c r="F119" s="13">
        <v>26.38</v>
      </c>
      <c r="G119" s="13">
        <v>165.42</v>
      </c>
    </row>
    <row r="120" spans="1:7" s="14" customFormat="1" x14ac:dyDescent="0.3">
      <c r="A120" s="11">
        <v>2</v>
      </c>
      <c r="B120" s="12" t="s">
        <v>155</v>
      </c>
      <c r="C120" s="11">
        <v>70</v>
      </c>
      <c r="D120" s="13">
        <v>11.96</v>
      </c>
      <c r="E120" s="13">
        <v>2.41</v>
      </c>
      <c r="F120" s="13">
        <v>7.53</v>
      </c>
      <c r="G120" s="13">
        <v>99.63</v>
      </c>
    </row>
    <row r="121" spans="1:7" s="14" customFormat="1" x14ac:dyDescent="0.3">
      <c r="A121" s="11">
        <v>3</v>
      </c>
      <c r="B121" s="12" t="s">
        <v>23</v>
      </c>
      <c r="C121" s="13">
        <v>20</v>
      </c>
      <c r="D121" s="13">
        <v>1.52</v>
      </c>
      <c r="E121" s="13">
        <v>0.16</v>
      </c>
      <c r="F121" s="13">
        <v>9.84</v>
      </c>
      <c r="G121" s="13">
        <v>46.8</v>
      </c>
    </row>
    <row r="122" spans="1:7" s="14" customFormat="1" x14ac:dyDescent="0.3">
      <c r="A122" s="11">
        <v>4</v>
      </c>
      <c r="B122" s="27" t="s">
        <v>24</v>
      </c>
      <c r="C122" s="13">
        <v>20</v>
      </c>
      <c r="D122" s="13">
        <v>1.32</v>
      </c>
      <c r="E122" s="13">
        <v>0.24</v>
      </c>
      <c r="F122" s="13">
        <v>6.68</v>
      </c>
      <c r="G122" s="13">
        <v>34.799999999999997</v>
      </c>
    </row>
    <row r="123" spans="1:7" s="14" customFormat="1" x14ac:dyDescent="0.3">
      <c r="A123" s="11">
        <v>5</v>
      </c>
      <c r="B123" s="12" t="s">
        <v>72</v>
      </c>
      <c r="C123" s="13">
        <v>200</v>
      </c>
      <c r="D123" s="13">
        <v>0.6</v>
      </c>
      <c r="E123" s="13">
        <v>0.1</v>
      </c>
      <c r="F123" s="13">
        <v>20.100000000000001</v>
      </c>
      <c r="G123" s="13">
        <v>84</v>
      </c>
    </row>
    <row r="124" spans="1:7" s="14" customFormat="1" x14ac:dyDescent="0.3">
      <c r="A124" s="29" t="s">
        <v>32</v>
      </c>
      <c r="B124" s="30"/>
      <c r="C124" s="13"/>
      <c r="D124" s="13">
        <f>D121+D123+D120+D122</f>
        <v>15.400000000000002</v>
      </c>
      <c r="E124" s="13">
        <f>E119+E121+E123+E120+E122</f>
        <v>8.08</v>
      </c>
      <c r="F124" s="13">
        <f>F119+F120+F121+F122+F123</f>
        <v>70.53</v>
      </c>
      <c r="G124" s="13">
        <f>G119+G121+G123+G120+G122</f>
        <v>430.65</v>
      </c>
    </row>
    <row r="125" spans="1:7" s="14" customFormat="1" x14ac:dyDescent="0.3">
      <c r="A125" s="29" t="s">
        <v>46</v>
      </c>
      <c r="B125" s="30"/>
      <c r="C125" s="13"/>
      <c r="D125" s="13">
        <f>D105+D113+D117+D124+D102</f>
        <v>59</v>
      </c>
      <c r="E125" s="13">
        <f>E105+E113+E117+E124+E102</f>
        <v>47.74</v>
      </c>
      <c r="F125" s="13">
        <f>F105+F113+F117+F124+F102</f>
        <v>268.17</v>
      </c>
      <c r="G125" s="13">
        <f>G105+G113+G117+G124+G102</f>
        <v>1760.8399999999997</v>
      </c>
    </row>
    <row r="126" spans="1:7" ht="26.25" customHeight="1" x14ac:dyDescent="0.3">
      <c r="A126" s="35" t="s">
        <v>132</v>
      </c>
      <c r="B126" s="36"/>
      <c r="C126" s="36"/>
      <c r="D126" s="36"/>
      <c r="E126" s="36"/>
      <c r="F126" s="36"/>
      <c r="G126" s="37"/>
    </row>
    <row r="127" spans="1:7" x14ac:dyDescent="0.3">
      <c r="A127" s="5" t="s">
        <v>47</v>
      </c>
      <c r="B127" s="38"/>
      <c r="C127" s="39"/>
      <c r="D127" s="39"/>
      <c r="E127" s="39"/>
      <c r="F127" s="39"/>
      <c r="G127" s="40"/>
    </row>
    <row r="128" spans="1:7" s="14" customFormat="1" ht="28.2" x14ac:dyDescent="0.3">
      <c r="A128" s="11">
        <v>1</v>
      </c>
      <c r="B128" s="16" t="s">
        <v>73</v>
      </c>
      <c r="C128" s="11">
        <v>200</v>
      </c>
      <c r="D128" s="13">
        <v>7.53</v>
      </c>
      <c r="E128" s="13">
        <v>7.95</v>
      </c>
      <c r="F128" s="13">
        <v>36.43</v>
      </c>
      <c r="G128" s="13">
        <v>210</v>
      </c>
    </row>
    <row r="129" spans="1:7" s="14" customFormat="1" x14ac:dyDescent="0.3">
      <c r="A129" s="11">
        <v>2</v>
      </c>
      <c r="B129" s="12" t="s">
        <v>74</v>
      </c>
      <c r="C129" s="11" t="s">
        <v>75</v>
      </c>
      <c r="D129" s="13">
        <v>5.0599999999999996</v>
      </c>
      <c r="E129" s="13">
        <v>7</v>
      </c>
      <c r="F129" s="13">
        <v>14.62</v>
      </c>
      <c r="G129" s="13">
        <v>145</v>
      </c>
    </row>
    <row r="130" spans="1:7" s="14" customFormat="1" x14ac:dyDescent="0.3">
      <c r="A130" s="11">
        <v>3</v>
      </c>
      <c r="B130" s="12" t="s">
        <v>49</v>
      </c>
      <c r="C130" s="11">
        <v>200</v>
      </c>
      <c r="D130" s="13">
        <v>3.3</v>
      </c>
      <c r="E130" s="13">
        <v>2.9</v>
      </c>
      <c r="F130" s="13">
        <v>13.8</v>
      </c>
      <c r="G130" s="13">
        <v>94</v>
      </c>
    </row>
    <row r="131" spans="1:7" s="14" customFormat="1" x14ac:dyDescent="0.3">
      <c r="A131" s="29" t="s">
        <v>52</v>
      </c>
      <c r="B131" s="30"/>
      <c r="C131" s="11"/>
      <c r="D131" s="13">
        <f>D128+D129+D130</f>
        <v>15.89</v>
      </c>
      <c r="E131" s="13">
        <f>E128+E129+E130</f>
        <v>17.849999999999998</v>
      </c>
      <c r="F131" s="13">
        <f>F128+F129+F130</f>
        <v>64.849999999999994</v>
      </c>
      <c r="G131" s="13">
        <f>G128+G129+G130</f>
        <v>449</v>
      </c>
    </row>
    <row r="132" spans="1:7" s="14" customFormat="1" x14ac:dyDescent="0.3">
      <c r="A132" s="11" t="s">
        <v>50</v>
      </c>
      <c r="B132" s="32"/>
      <c r="C132" s="33"/>
      <c r="D132" s="33"/>
      <c r="E132" s="33"/>
      <c r="F132" s="33"/>
      <c r="G132" s="34"/>
    </row>
    <row r="133" spans="1:7" s="14" customFormat="1" x14ac:dyDescent="0.3">
      <c r="A133" s="11">
        <v>1</v>
      </c>
      <c r="B133" s="12" t="s">
        <v>17</v>
      </c>
      <c r="C133" s="13">
        <v>100</v>
      </c>
      <c r="D133" s="3">
        <v>0.61</v>
      </c>
      <c r="E133" s="3">
        <v>0.12</v>
      </c>
      <c r="F133" s="3">
        <v>19.649999999999999</v>
      </c>
      <c r="G133" s="3">
        <v>82.5</v>
      </c>
    </row>
    <row r="134" spans="1:7" s="14" customFormat="1" x14ac:dyDescent="0.3">
      <c r="A134" s="29" t="s">
        <v>143</v>
      </c>
      <c r="B134" s="30"/>
      <c r="C134" s="13"/>
      <c r="D134" s="13">
        <v>0.61</v>
      </c>
      <c r="E134" s="13">
        <v>0.12</v>
      </c>
      <c r="F134" s="13">
        <v>19.649999999999999</v>
      </c>
      <c r="G134" s="13">
        <v>82.5</v>
      </c>
    </row>
    <row r="135" spans="1:7" s="14" customFormat="1" x14ac:dyDescent="0.3">
      <c r="A135" s="11" t="s">
        <v>53</v>
      </c>
      <c r="B135" s="32"/>
      <c r="C135" s="33"/>
      <c r="D135" s="33"/>
      <c r="E135" s="33"/>
      <c r="F135" s="33"/>
      <c r="G135" s="34"/>
    </row>
    <row r="136" spans="1:7" s="14" customFormat="1" ht="28.2" x14ac:dyDescent="0.3">
      <c r="A136" s="11">
        <v>1</v>
      </c>
      <c r="B136" s="16" t="s">
        <v>119</v>
      </c>
      <c r="C136" s="13">
        <v>200</v>
      </c>
      <c r="D136" s="13">
        <v>2.29</v>
      </c>
      <c r="E136" s="13">
        <v>2.62</v>
      </c>
      <c r="F136" s="13">
        <v>19.18</v>
      </c>
      <c r="G136" s="13">
        <v>109.43</v>
      </c>
    </row>
    <row r="137" spans="1:7" s="14" customFormat="1" x14ac:dyDescent="0.3">
      <c r="A137" s="11">
        <v>2</v>
      </c>
      <c r="B137" s="21" t="s">
        <v>150</v>
      </c>
      <c r="C137" s="21">
        <v>60</v>
      </c>
      <c r="D137" s="13">
        <v>0.9</v>
      </c>
      <c r="E137" s="13">
        <v>5.32</v>
      </c>
      <c r="F137" s="13">
        <v>1.78</v>
      </c>
      <c r="G137" s="13">
        <v>58.65</v>
      </c>
    </row>
    <row r="138" spans="1:7" s="14" customFormat="1" x14ac:dyDescent="0.3">
      <c r="A138" s="11">
        <v>3</v>
      </c>
      <c r="B138" s="12" t="s">
        <v>77</v>
      </c>
      <c r="C138" s="13">
        <v>200</v>
      </c>
      <c r="D138" s="13">
        <v>18.8</v>
      </c>
      <c r="E138" s="13">
        <v>14.3</v>
      </c>
      <c r="F138" s="13">
        <v>25.8</v>
      </c>
      <c r="G138" s="13">
        <v>307</v>
      </c>
    </row>
    <row r="139" spans="1:7" s="14" customFormat="1" x14ac:dyDescent="0.3">
      <c r="A139" s="11">
        <v>4</v>
      </c>
      <c r="B139" s="13" t="s">
        <v>23</v>
      </c>
      <c r="C139" s="13">
        <v>25</v>
      </c>
      <c r="D139" s="13">
        <v>1.8</v>
      </c>
      <c r="E139" s="13">
        <v>0.15</v>
      </c>
      <c r="F139" s="13">
        <v>12.3</v>
      </c>
      <c r="G139" s="13">
        <v>58.5</v>
      </c>
    </row>
    <row r="140" spans="1:7" s="14" customFormat="1" x14ac:dyDescent="0.3">
      <c r="A140" s="11">
        <v>5</v>
      </c>
      <c r="B140" s="13" t="s">
        <v>24</v>
      </c>
      <c r="C140" s="13">
        <v>30</v>
      </c>
      <c r="D140" s="13">
        <v>2.6</v>
      </c>
      <c r="E140" s="13">
        <v>0.5</v>
      </c>
      <c r="F140" s="13">
        <v>8.1999999999999993</v>
      </c>
      <c r="G140" s="13">
        <v>41.2</v>
      </c>
    </row>
    <row r="141" spans="1:7" s="14" customFormat="1" x14ac:dyDescent="0.3">
      <c r="A141" s="11">
        <v>6</v>
      </c>
      <c r="B141" s="12" t="s">
        <v>78</v>
      </c>
      <c r="C141" s="13">
        <v>200</v>
      </c>
      <c r="D141" s="13">
        <v>0.12</v>
      </c>
      <c r="E141" s="13">
        <v>0.11</v>
      </c>
      <c r="F141" s="13">
        <v>26.34</v>
      </c>
      <c r="G141" s="13">
        <v>106.8</v>
      </c>
    </row>
    <row r="142" spans="1:7" s="14" customFormat="1" x14ac:dyDescent="0.3">
      <c r="A142" s="29" t="s">
        <v>58</v>
      </c>
      <c r="B142" s="30"/>
      <c r="C142" s="13"/>
      <c r="D142" s="13">
        <f>D136+D137+D138+D139+D140+D141</f>
        <v>26.510000000000005</v>
      </c>
      <c r="E142" s="13">
        <f>E136+E137+E138+E139+E140+E141</f>
        <v>23</v>
      </c>
      <c r="F142" s="13">
        <f>F136+F137+F138+F139+F140+F141</f>
        <v>93.600000000000009</v>
      </c>
      <c r="G142" s="13">
        <f>G136+G137+G138+G139+G140+G141</f>
        <v>681.58</v>
      </c>
    </row>
    <row r="143" spans="1:7" s="14" customFormat="1" x14ac:dyDescent="0.3">
      <c r="A143" s="11" t="s">
        <v>27</v>
      </c>
      <c r="B143" s="32" t="s">
        <v>80</v>
      </c>
      <c r="C143" s="33"/>
      <c r="D143" s="33"/>
      <c r="E143" s="33"/>
      <c r="F143" s="33"/>
      <c r="G143" s="34"/>
    </row>
    <row r="144" spans="1:7" s="14" customFormat="1" x14ac:dyDescent="0.3">
      <c r="A144" s="11">
        <v>1</v>
      </c>
      <c r="B144" s="12" t="s">
        <v>79</v>
      </c>
      <c r="C144" s="13">
        <v>60</v>
      </c>
      <c r="D144" s="13">
        <v>4.3</v>
      </c>
      <c r="E144" s="13">
        <v>8</v>
      </c>
      <c r="F144" s="13">
        <v>28.8</v>
      </c>
      <c r="G144" s="13">
        <v>205</v>
      </c>
    </row>
    <row r="145" spans="1:7" s="14" customFormat="1" x14ac:dyDescent="0.3">
      <c r="A145" s="11">
        <v>2</v>
      </c>
      <c r="B145" s="12" t="s">
        <v>81</v>
      </c>
      <c r="C145" s="13">
        <v>180</v>
      </c>
      <c r="D145" s="13">
        <v>5.22</v>
      </c>
      <c r="E145" s="13">
        <v>4.5</v>
      </c>
      <c r="F145" s="13">
        <v>8.64</v>
      </c>
      <c r="G145" s="13">
        <v>97.2</v>
      </c>
    </row>
    <row r="146" spans="1:7" s="14" customFormat="1" x14ac:dyDescent="0.3">
      <c r="A146" s="29" t="s">
        <v>29</v>
      </c>
      <c r="B146" s="30"/>
      <c r="C146" s="13"/>
      <c r="D146" s="13">
        <f>D144+D145</f>
        <v>9.52</v>
      </c>
      <c r="E146" s="13">
        <f>E144+E145</f>
        <v>12.5</v>
      </c>
      <c r="F146" s="13">
        <f>F144+F145</f>
        <v>37.44</v>
      </c>
      <c r="G146" s="13">
        <f>G144+G145</f>
        <v>302.2</v>
      </c>
    </row>
    <row r="147" spans="1:7" s="14" customFormat="1" x14ac:dyDescent="0.3">
      <c r="A147" s="11" t="s">
        <v>30</v>
      </c>
      <c r="B147" s="32"/>
      <c r="C147" s="33"/>
      <c r="D147" s="33"/>
      <c r="E147" s="33"/>
      <c r="F147" s="33"/>
      <c r="G147" s="34"/>
    </row>
    <row r="148" spans="1:7" s="14" customFormat="1" x14ac:dyDescent="0.3">
      <c r="A148" s="11">
        <v>1</v>
      </c>
      <c r="B148" s="12" t="s">
        <v>82</v>
      </c>
      <c r="C148" s="13">
        <v>60</v>
      </c>
      <c r="D148" s="13">
        <v>1.6</v>
      </c>
      <c r="E148" s="13">
        <v>6.3</v>
      </c>
      <c r="F148" s="13">
        <v>7.4</v>
      </c>
      <c r="G148" s="13">
        <v>90.8</v>
      </c>
    </row>
    <row r="149" spans="1:7" s="14" customFormat="1" x14ac:dyDescent="0.3">
      <c r="A149" s="11">
        <v>2</v>
      </c>
      <c r="B149" s="12" t="s">
        <v>83</v>
      </c>
      <c r="C149" s="13">
        <v>100</v>
      </c>
      <c r="D149" s="13">
        <v>9.6999999999999993</v>
      </c>
      <c r="E149" s="13">
        <v>6.5</v>
      </c>
      <c r="F149" s="13">
        <v>7.1</v>
      </c>
      <c r="G149" s="13">
        <v>120</v>
      </c>
    </row>
    <row r="150" spans="1:7" s="14" customFormat="1" x14ac:dyDescent="0.3">
      <c r="A150" s="11">
        <v>3</v>
      </c>
      <c r="B150" s="12" t="s">
        <v>23</v>
      </c>
      <c r="C150" s="13">
        <v>20</v>
      </c>
      <c r="D150" s="13">
        <v>1.52</v>
      </c>
      <c r="E150" s="13">
        <v>0.16</v>
      </c>
      <c r="F150" s="13">
        <v>9.84</v>
      </c>
      <c r="G150" s="13">
        <v>46.8</v>
      </c>
    </row>
    <row r="151" spans="1:7" s="14" customFormat="1" x14ac:dyDescent="0.3">
      <c r="A151" s="11">
        <v>4</v>
      </c>
      <c r="B151" s="27" t="s">
        <v>24</v>
      </c>
      <c r="C151" s="13">
        <v>20</v>
      </c>
      <c r="D151" s="13">
        <v>1.32</v>
      </c>
      <c r="E151" s="13">
        <v>0.24</v>
      </c>
      <c r="F151" s="13">
        <v>6.68</v>
      </c>
      <c r="G151" s="13">
        <v>34.799999999999997</v>
      </c>
    </row>
    <row r="152" spans="1:7" s="14" customFormat="1" x14ac:dyDescent="0.3">
      <c r="A152" s="11">
        <v>5</v>
      </c>
      <c r="B152" s="12" t="s">
        <v>31</v>
      </c>
      <c r="C152" s="13">
        <v>200</v>
      </c>
      <c r="D152" s="13">
        <v>0.2</v>
      </c>
      <c r="E152" s="13">
        <v>0.1</v>
      </c>
      <c r="F152" s="13">
        <v>9.3000000000000007</v>
      </c>
      <c r="G152" s="13">
        <v>38</v>
      </c>
    </row>
    <row r="153" spans="1:7" s="14" customFormat="1" x14ac:dyDescent="0.3">
      <c r="A153" s="29" t="s">
        <v>32</v>
      </c>
      <c r="B153" s="30"/>
      <c r="C153" s="13"/>
      <c r="D153" s="13">
        <f>D148+D149+D150+D152+D151</f>
        <v>14.339999999999998</v>
      </c>
      <c r="E153" s="13">
        <f>E148+E149+E150+E152+E151</f>
        <v>13.3</v>
      </c>
      <c r="F153" s="13">
        <f>F148+F149+F150+F152+F151</f>
        <v>40.32</v>
      </c>
      <c r="G153" s="13">
        <f>G148+G149+G150+G152+G151</f>
        <v>330.40000000000003</v>
      </c>
    </row>
    <row r="154" spans="1:7" x14ac:dyDescent="0.3">
      <c r="A154" s="53" t="s">
        <v>46</v>
      </c>
      <c r="B154" s="54"/>
      <c r="C154" s="3"/>
      <c r="D154" s="3">
        <f>D134+D142+D146+D153+D131</f>
        <v>66.87</v>
      </c>
      <c r="E154" s="3">
        <f>E134+E142+E146+E153+E131</f>
        <v>66.77</v>
      </c>
      <c r="F154" s="3">
        <f>F134+F142+F146+F153+F131</f>
        <v>255.85999999999999</v>
      </c>
      <c r="G154" s="3">
        <f>G134+G142+G146+G153+G131</f>
        <v>1845.68</v>
      </c>
    </row>
    <row r="155" spans="1:7" ht="31.5" customHeight="1" x14ac:dyDescent="0.3">
      <c r="A155" s="48" t="s">
        <v>133</v>
      </c>
      <c r="B155" s="49"/>
      <c r="C155" s="49"/>
      <c r="D155" s="49"/>
      <c r="E155" s="49"/>
      <c r="F155" s="49"/>
      <c r="G155" s="50"/>
    </row>
    <row r="156" spans="1:7" s="14" customFormat="1" x14ac:dyDescent="0.3">
      <c r="A156" s="22" t="s">
        <v>7</v>
      </c>
      <c r="B156" s="32"/>
      <c r="C156" s="33"/>
      <c r="D156" s="33"/>
      <c r="E156" s="33"/>
      <c r="F156" s="33"/>
      <c r="G156" s="34"/>
    </row>
    <row r="157" spans="1:7" s="14" customFormat="1" ht="28.2" x14ac:dyDescent="0.3">
      <c r="A157" s="13">
        <v>1</v>
      </c>
      <c r="B157" s="23" t="s">
        <v>84</v>
      </c>
      <c r="C157" s="11">
        <v>200</v>
      </c>
      <c r="D157" s="13">
        <v>6.84</v>
      </c>
      <c r="E157" s="13">
        <v>8.92</v>
      </c>
      <c r="F157" s="13">
        <v>30.81</v>
      </c>
      <c r="G157" s="13">
        <v>225.89</v>
      </c>
    </row>
    <row r="158" spans="1:7" s="14" customFormat="1" x14ac:dyDescent="0.3">
      <c r="A158" s="13">
        <v>2</v>
      </c>
      <c r="B158" s="13" t="s">
        <v>13</v>
      </c>
      <c r="C158" s="11" t="s">
        <v>14</v>
      </c>
      <c r="D158" s="13">
        <v>1</v>
      </c>
      <c r="E158" s="13">
        <v>0.2</v>
      </c>
      <c r="F158" s="13">
        <v>20.2</v>
      </c>
      <c r="G158" s="13">
        <v>92</v>
      </c>
    </row>
    <row r="159" spans="1:7" s="14" customFormat="1" x14ac:dyDescent="0.3">
      <c r="A159" s="13">
        <v>3</v>
      </c>
      <c r="B159" s="13" t="s">
        <v>15</v>
      </c>
      <c r="C159" s="13">
        <v>200</v>
      </c>
      <c r="D159" s="13">
        <v>2.8</v>
      </c>
      <c r="E159" s="13">
        <v>2.5</v>
      </c>
      <c r="F159" s="13">
        <v>13.6</v>
      </c>
      <c r="G159" s="13">
        <v>88</v>
      </c>
    </row>
    <row r="160" spans="1:7" s="14" customFormat="1" x14ac:dyDescent="0.3">
      <c r="A160" s="51" t="s">
        <v>18</v>
      </c>
      <c r="B160" s="30"/>
      <c r="C160" s="13"/>
      <c r="D160" s="13">
        <f>D159+D158+D157</f>
        <v>10.64</v>
      </c>
      <c r="E160" s="13">
        <f>E157+E158+E159</f>
        <v>11.62</v>
      </c>
      <c r="F160" s="13">
        <f>F157+F158+F159</f>
        <v>64.61</v>
      </c>
      <c r="G160" s="13">
        <f>G158+G159+G157</f>
        <v>405.89</v>
      </c>
    </row>
    <row r="161" spans="1:7" s="14" customFormat="1" x14ac:dyDescent="0.3">
      <c r="A161" s="22" t="s">
        <v>16</v>
      </c>
      <c r="B161" s="13"/>
      <c r="C161" s="13"/>
      <c r="D161" s="13"/>
      <c r="E161" s="13"/>
      <c r="F161" s="13"/>
      <c r="G161" s="13"/>
    </row>
    <row r="162" spans="1:7" s="14" customFormat="1" x14ac:dyDescent="0.3">
      <c r="A162" s="13"/>
      <c r="B162" s="13" t="s">
        <v>17</v>
      </c>
      <c r="C162" s="5">
        <v>100</v>
      </c>
      <c r="D162" s="3">
        <v>0.61</v>
      </c>
      <c r="E162" s="3">
        <v>0.12</v>
      </c>
      <c r="F162" s="3">
        <v>19.649999999999999</v>
      </c>
      <c r="G162" s="3">
        <v>82.5</v>
      </c>
    </row>
    <row r="163" spans="1:7" s="14" customFormat="1" x14ac:dyDescent="0.3">
      <c r="A163" s="51" t="s">
        <v>138</v>
      </c>
      <c r="B163" s="52"/>
      <c r="C163" s="13"/>
      <c r="D163" s="13">
        <v>0.61</v>
      </c>
      <c r="E163" s="13">
        <v>0.12</v>
      </c>
      <c r="F163" s="13">
        <v>19.649999999999999</v>
      </c>
      <c r="G163" s="13">
        <v>82.5</v>
      </c>
    </row>
    <row r="164" spans="1:7" s="14" customFormat="1" x14ac:dyDescent="0.3">
      <c r="A164" s="22" t="s">
        <v>19</v>
      </c>
      <c r="B164" s="32"/>
      <c r="C164" s="33"/>
      <c r="D164" s="33"/>
      <c r="E164" s="33"/>
      <c r="F164" s="33"/>
      <c r="G164" s="34"/>
    </row>
    <row r="165" spans="1:7" s="14" customFormat="1" x14ac:dyDescent="0.3">
      <c r="A165" s="13">
        <v>1</v>
      </c>
      <c r="B165" s="13" t="s">
        <v>116</v>
      </c>
      <c r="C165" s="11">
        <v>200</v>
      </c>
      <c r="D165" s="13">
        <v>4.66</v>
      </c>
      <c r="E165" s="13">
        <v>3.5</v>
      </c>
      <c r="F165" s="13">
        <v>16.420000000000002</v>
      </c>
      <c r="G165" s="13">
        <v>115.81</v>
      </c>
    </row>
    <row r="166" spans="1:7" s="14" customFormat="1" x14ac:dyDescent="0.3">
      <c r="A166" s="13">
        <v>2</v>
      </c>
      <c r="B166" s="13" t="s">
        <v>154</v>
      </c>
      <c r="C166" s="13">
        <v>80</v>
      </c>
      <c r="D166" s="13">
        <v>10.56</v>
      </c>
      <c r="E166" s="13">
        <v>10.64</v>
      </c>
      <c r="F166" s="13">
        <v>9.84</v>
      </c>
      <c r="G166" s="13">
        <v>177.53</v>
      </c>
    </row>
    <row r="167" spans="1:7" s="14" customFormat="1" x14ac:dyDescent="0.3">
      <c r="A167" s="13">
        <v>3</v>
      </c>
      <c r="B167" s="13" t="s">
        <v>122</v>
      </c>
      <c r="C167" s="13">
        <v>30</v>
      </c>
      <c r="D167" s="13">
        <v>0.6</v>
      </c>
      <c r="E167" s="13">
        <v>0.79</v>
      </c>
      <c r="F167" s="13">
        <v>1.87</v>
      </c>
      <c r="G167" s="13">
        <v>17.059999999999999</v>
      </c>
    </row>
    <row r="168" spans="1:7" s="14" customFormat="1" x14ac:dyDescent="0.3">
      <c r="A168" s="13">
        <v>4</v>
      </c>
      <c r="B168" s="13" t="s">
        <v>151</v>
      </c>
      <c r="C168" s="13">
        <v>160</v>
      </c>
      <c r="D168" s="13">
        <v>2.7</v>
      </c>
      <c r="E168" s="13">
        <v>5.2</v>
      </c>
      <c r="F168" s="13">
        <v>14.8</v>
      </c>
      <c r="G168" s="13">
        <v>116.1</v>
      </c>
    </row>
    <row r="169" spans="1:7" s="14" customFormat="1" x14ac:dyDescent="0.3">
      <c r="A169" s="13">
        <v>5</v>
      </c>
      <c r="B169" s="13" t="s">
        <v>23</v>
      </c>
      <c r="C169" s="13">
        <v>25</v>
      </c>
      <c r="D169" s="13">
        <v>1.8</v>
      </c>
      <c r="E169" s="13">
        <v>0.15</v>
      </c>
      <c r="F169" s="13">
        <v>12.3</v>
      </c>
      <c r="G169" s="13">
        <v>58.5</v>
      </c>
    </row>
    <row r="170" spans="1:7" s="14" customFormat="1" x14ac:dyDescent="0.3">
      <c r="A170" s="13">
        <v>6</v>
      </c>
      <c r="B170" s="13" t="s">
        <v>24</v>
      </c>
      <c r="C170" s="13">
        <v>30</v>
      </c>
      <c r="D170" s="13">
        <v>2.6</v>
      </c>
      <c r="E170" s="13">
        <v>0.5</v>
      </c>
      <c r="F170" s="13">
        <v>8.1999999999999993</v>
      </c>
      <c r="G170" s="13">
        <v>41.2</v>
      </c>
    </row>
    <row r="171" spans="1:7" s="14" customFormat="1" x14ac:dyDescent="0.3">
      <c r="A171" s="13">
        <v>7</v>
      </c>
      <c r="B171" s="13" t="s">
        <v>85</v>
      </c>
      <c r="C171" s="13">
        <v>200</v>
      </c>
      <c r="D171" s="13">
        <v>0.6</v>
      </c>
      <c r="E171" s="13">
        <v>0.1</v>
      </c>
      <c r="F171" s="13">
        <v>22.7</v>
      </c>
      <c r="G171" s="13">
        <v>93.2</v>
      </c>
    </row>
    <row r="172" spans="1:7" s="14" customFormat="1" x14ac:dyDescent="0.3">
      <c r="A172" s="51" t="s">
        <v>26</v>
      </c>
      <c r="B172" s="52"/>
      <c r="C172" s="13"/>
      <c r="D172" s="13">
        <f>D165+D166+D169+D170+D171+D168+D167</f>
        <v>23.520000000000003</v>
      </c>
      <c r="E172" s="13">
        <f>E165+E166+E169+E170+E171+E168+E167</f>
        <v>20.88</v>
      </c>
      <c r="F172" s="13">
        <f>F165+F166+F169+F170+F171+F168+F167</f>
        <v>86.13000000000001</v>
      </c>
      <c r="G172" s="13">
        <f>G165+G166+G169+G170+G171+G168+G167</f>
        <v>619.4</v>
      </c>
    </row>
    <row r="173" spans="1:7" s="14" customFormat="1" x14ac:dyDescent="0.3">
      <c r="A173" s="13" t="s">
        <v>27</v>
      </c>
      <c r="B173" s="32"/>
      <c r="C173" s="33"/>
      <c r="D173" s="33"/>
      <c r="E173" s="33"/>
      <c r="F173" s="33"/>
      <c r="G173" s="34"/>
    </row>
    <row r="174" spans="1:7" s="14" customFormat="1" x14ac:dyDescent="0.3">
      <c r="A174" s="13"/>
      <c r="B174" s="13" t="s">
        <v>137</v>
      </c>
      <c r="C174" s="13">
        <v>30</v>
      </c>
      <c r="D174" s="13">
        <v>3.6</v>
      </c>
      <c r="E174" s="13">
        <v>0.4</v>
      </c>
      <c r="F174" s="13">
        <v>23.7</v>
      </c>
      <c r="G174" s="13">
        <v>112.6</v>
      </c>
    </row>
    <row r="175" spans="1:7" s="14" customFormat="1" x14ac:dyDescent="0.3">
      <c r="A175" s="13"/>
      <c r="B175" s="13" t="s">
        <v>25</v>
      </c>
      <c r="C175" s="13">
        <v>200</v>
      </c>
      <c r="D175" s="13">
        <v>0.1</v>
      </c>
      <c r="E175" s="13">
        <v>0.04</v>
      </c>
      <c r="F175" s="13">
        <v>9.9</v>
      </c>
      <c r="G175" s="13">
        <v>41</v>
      </c>
    </row>
    <row r="176" spans="1:7" s="14" customFormat="1" x14ac:dyDescent="0.3">
      <c r="A176" s="29" t="s">
        <v>29</v>
      </c>
      <c r="B176" s="30"/>
      <c r="C176" s="13"/>
      <c r="D176" s="13">
        <f>D174+D175</f>
        <v>3.7</v>
      </c>
      <c r="E176" s="13">
        <f>E174+E175</f>
        <v>0.44</v>
      </c>
      <c r="F176" s="13">
        <f>F174+F175</f>
        <v>33.6</v>
      </c>
      <c r="G176" s="13">
        <f>G174+G175</f>
        <v>153.6</v>
      </c>
    </row>
    <row r="177" spans="1:7" s="14" customFormat="1" x14ac:dyDescent="0.3">
      <c r="A177" s="13" t="s">
        <v>30</v>
      </c>
      <c r="B177" s="32"/>
      <c r="C177" s="33"/>
      <c r="D177" s="33"/>
      <c r="E177" s="33"/>
      <c r="F177" s="33"/>
      <c r="G177" s="34"/>
    </row>
    <row r="178" spans="1:7" s="14" customFormat="1" x14ac:dyDescent="0.3">
      <c r="A178" s="13">
        <v>1</v>
      </c>
      <c r="B178" s="13" t="s">
        <v>86</v>
      </c>
      <c r="C178" s="13">
        <v>60</v>
      </c>
      <c r="D178" s="13">
        <v>0.89</v>
      </c>
      <c r="E178" s="13">
        <v>3.63</v>
      </c>
      <c r="F178" s="13">
        <v>6.06</v>
      </c>
      <c r="G178" s="13">
        <v>60.47</v>
      </c>
    </row>
    <row r="179" spans="1:7" s="14" customFormat="1" x14ac:dyDescent="0.3">
      <c r="A179" s="13">
        <v>2</v>
      </c>
      <c r="B179" s="13" t="s">
        <v>42</v>
      </c>
      <c r="C179" s="13">
        <v>130</v>
      </c>
      <c r="D179" s="13">
        <v>2.4</v>
      </c>
      <c r="E179" s="13">
        <v>5.5</v>
      </c>
      <c r="F179" s="13">
        <v>19.899999999999999</v>
      </c>
      <c r="G179" s="13">
        <v>146.9</v>
      </c>
    </row>
    <row r="180" spans="1:7" s="14" customFormat="1" x14ac:dyDescent="0.3">
      <c r="A180" s="13">
        <v>3</v>
      </c>
      <c r="B180" s="13" t="s">
        <v>153</v>
      </c>
      <c r="C180" s="13">
        <v>90</v>
      </c>
      <c r="D180" s="13">
        <v>11.75</v>
      </c>
      <c r="E180" s="13">
        <v>7.17</v>
      </c>
      <c r="F180" s="13">
        <v>7.85</v>
      </c>
      <c r="G180" s="13">
        <v>143.04</v>
      </c>
    </row>
    <row r="181" spans="1:7" s="14" customFormat="1" x14ac:dyDescent="0.3">
      <c r="A181" s="13">
        <v>4</v>
      </c>
      <c r="B181" s="13" t="s">
        <v>23</v>
      </c>
      <c r="C181" s="13">
        <v>20</v>
      </c>
      <c r="D181" s="13">
        <v>1.52</v>
      </c>
      <c r="E181" s="13">
        <v>0.16</v>
      </c>
      <c r="F181" s="13">
        <v>9.84</v>
      </c>
      <c r="G181" s="13">
        <v>46.8</v>
      </c>
    </row>
    <row r="182" spans="1:7" s="14" customFormat="1" x14ac:dyDescent="0.3">
      <c r="A182" s="13">
        <v>5</v>
      </c>
      <c r="B182" s="27" t="s">
        <v>24</v>
      </c>
      <c r="C182" s="28">
        <v>20</v>
      </c>
      <c r="D182" s="13">
        <v>1.32</v>
      </c>
      <c r="E182" s="13">
        <v>0.24</v>
      </c>
      <c r="F182" s="13">
        <v>6.68</v>
      </c>
      <c r="G182" s="13">
        <v>34.799999999999997</v>
      </c>
    </row>
    <row r="183" spans="1:7" s="14" customFormat="1" x14ac:dyDescent="0.3">
      <c r="A183" s="13">
        <v>6</v>
      </c>
      <c r="B183" s="13" t="s">
        <v>31</v>
      </c>
      <c r="C183" s="21">
        <v>200</v>
      </c>
      <c r="D183" s="13">
        <v>0.2</v>
      </c>
      <c r="E183" s="13">
        <v>0.1</v>
      </c>
      <c r="F183" s="13">
        <v>9.3000000000000007</v>
      </c>
      <c r="G183" s="13">
        <v>38</v>
      </c>
    </row>
    <row r="184" spans="1:7" s="14" customFormat="1" x14ac:dyDescent="0.3">
      <c r="A184" s="29" t="s">
        <v>124</v>
      </c>
      <c r="B184" s="30"/>
      <c r="C184" s="13"/>
      <c r="D184" s="13">
        <f>D178+D179+D181+D183+D180+D182</f>
        <v>18.080000000000002</v>
      </c>
      <c r="E184" s="13">
        <f>E178+E179+E181+E183+E180+E182</f>
        <v>16.799999999999997</v>
      </c>
      <c r="F184" s="13">
        <f>F178+F179+F181+F183+F180+F182</f>
        <v>59.629999999999995</v>
      </c>
      <c r="G184" s="13">
        <f>G178+G179+G181+G183+G182+G180</f>
        <v>470.01</v>
      </c>
    </row>
    <row r="185" spans="1:7" s="14" customFormat="1" x14ac:dyDescent="0.3">
      <c r="A185" s="29" t="s">
        <v>33</v>
      </c>
      <c r="B185" s="30"/>
      <c r="C185" s="13"/>
      <c r="D185" s="13">
        <f>D163+D172+D176+D184+D160</f>
        <v>56.550000000000004</v>
      </c>
      <c r="E185" s="13">
        <f>E163+E172+E176+E184+E160</f>
        <v>49.859999999999992</v>
      </c>
      <c r="F185" s="13">
        <f>F163+F172+F176+F184+F160</f>
        <v>263.62</v>
      </c>
      <c r="G185" s="13">
        <f>G163+G172+G176+G184+G160</f>
        <v>1731.4</v>
      </c>
    </row>
    <row r="186" spans="1:7" ht="27.75" customHeight="1" x14ac:dyDescent="0.3">
      <c r="A186" s="35" t="s">
        <v>87</v>
      </c>
      <c r="B186" s="36"/>
      <c r="C186" s="36"/>
      <c r="D186" s="36"/>
      <c r="E186" s="36"/>
      <c r="F186" s="36"/>
      <c r="G186" s="37"/>
    </row>
    <row r="187" spans="1:7" s="14" customFormat="1" x14ac:dyDescent="0.3">
      <c r="A187" s="13" t="s">
        <v>47</v>
      </c>
      <c r="B187" s="32"/>
      <c r="C187" s="33"/>
      <c r="D187" s="33"/>
      <c r="E187" s="33"/>
      <c r="F187" s="33"/>
      <c r="G187" s="34"/>
    </row>
    <row r="188" spans="1:7" s="14" customFormat="1" ht="28.2" x14ac:dyDescent="0.3">
      <c r="A188" s="13">
        <v>1</v>
      </c>
      <c r="B188" s="16" t="s">
        <v>88</v>
      </c>
      <c r="C188" s="11">
        <v>200</v>
      </c>
      <c r="D188" s="13">
        <v>0.25</v>
      </c>
      <c r="E188" s="13">
        <v>5.05</v>
      </c>
      <c r="F188" s="13">
        <v>19.690000000000001</v>
      </c>
      <c r="G188" s="13">
        <v>124.37</v>
      </c>
    </row>
    <row r="189" spans="1:7" s="14" customFormat="1" x14ac:dyDescent="0.3">
      <c r="A189" s="13">
        <v>2</v>
      </c>
      <c r="B189" s="13" t="s">
        <v>36</v>
      </c>
      <c r="C189" s="24" t="s">
        <v>37</v>
      </c>
      <c r="D189" s="13">
        <v>2.2999999999999998</v>
      </c>
      <c r="E189" s="13">
        <v>4.3600000000000003</v>
      </c>
      <c r="F189" s="13">
        <v>14.62</v>
      </c>
      <c r="G189" s="13">
        <v>104</v>
      </c>
    </row>
    <row r="190" spans="1:7" s="14" customFormat="1" x14ac:dyDescent="0.3">
      <c r="A190" s="13">
        <v>3</v>
      </c>
      <c r="B190" s="13" t="s">
        <v>89</v>
      </c>
      <c r="C190" s="13">
        <v>200</v>
      </c>
      <c r="D190" s="13">
        <v>1.6</v>
      </c>
      <c r="E190" s="13">
        <v>1.3</v>
      </c>
      <c r="F190" s="13">
        <v>11.5</v>
      </c>
      <c r="G190" s="13">
        <v>64</v>
      </c>
    </row>
    <row r="191" spans="1:7" s="14" customFormat="1" x14ac:dyDescent="0.3">
      <c r="A191" s="29" t="s">
        <v>18</v>
      </c>
      <c r="B191" s="41"/>
      <c r="C191" s="13"/>
      <c r="D191" s="13">
        <f>D188+D189+D190</f>
        <v>4.1500000000000004</v>
      </c>
      <c r="E191" s="13">
        <f>E188+E189+E190</f>
        <v>10.71</v>
      </c>
      <c r="F191" s="13">
        <f>F188+F189+F190</f>
        <v>45.81</v>
      </c>
      <c r="G191" s="13">
        <f>G188+G189+G190</f>
        <v>292.37</v>
      </c>
    </row>
    <row r="192" spans="1:7" s="14" customFormat="1" x14ac:dyDescent="0.3">
      <c r="A192" s="13" t="s">
        <v>38</v>
      </c>
      <c r="B192" s="32"/>
      <c r="C192" s="33"/>
      <c r="D192" s="33"/>
      <c r="E192" s="33"/>
      <c r="F192" s="33"/>
      <c r="G192" s="34"/>
    </row>
    <row r="193" spans="1:7" s="14" customFormat="1" x14ac:dyDescent="0.3">
      <c r="A193" s="13"/>
      <c r="B193" s="13" t="s">
        <v>147</v>
      </c>
      <c r="C193" s="13">
        <v>100</v>
      </c>
      <c r="D193" s="13">
        <v>0.9</v>
      </c>
      <c r="E193" s="13">
        <v>0.2</v>
      </c>
      <c r="F193" s="13">
        <v>7.5</v>
      </c>
      <c r="G193" s="13">
        <v>39.700000000000003</v>
      </c>
    </row>
    <row r="194" spans="1:7" s="14" customFormat="1" x14ac:dyDescent="0.3">
      <c r="A194" s="29" t="s">
        <v>143</v>
      </c>
      <c r="B194" s="41"/>
      <c r="C194" s="13"/>
      <c r="D194" s="13">
        <v>0.9</v>
      </c>
      <c r="E194" s="13">
        <v>0.2</v>
      </c>
      <c r="F194" s="13">
        <v>7.5</v>
      </c>
      <c r="G194" s="13">
        <v>39.700000000000003</v>
      </c>
    </row>
    <row r="195" spans="1:7" s="14" customFormat="1" x14ac:dyDescent="0.3">
      <c r="A195" s="13" t="s">
        <v>19</v>
      </c>
      <c r="B195" s="32"/>
      <c r="C195" s="33"/>
      <c r="D195" s="33"/>
      <c r="E195" s="33"/>
      <c r="F195" s="33"/>
      <c r="G195" s="34"/>
    </row>
    <row r="196" spans="1:7" s="14" customFormat="1" x14ac:dyDescent="0.3">
      <c r="A196" s="13">
        <v>1</v>
      </c>
      <c r="B196" s="13" t="s">
        <v>39</v>
      </c>
      <c r="C196" s="13">
        <v>60</v>
      </c>
      <c r="D196" s="13">
        <v>0.62</v>
      </c>
      <c r="E196" s="13">
        <v>0.11</v>
      </c>
      <c r="F196" s="13">
        <v>2.0699999999999998</v>
      </c>
      <c r="G196" s="13">
        <v>11.73</v>
      </c>
    </row>
    <row r="197" spans="1:7" s="14" customFormat="1" ht="28.2" x14ac:dyDescent="0.3">
      <c r="A197" s="13">
        <v>2</v>
      </c>
      <c r="B197" s="23" t="s">
        <v>90</v>
      </c>
      <c r="C197" s="11" t="s">
        <v>20</v>
      </c>
      <c r="D197" s="13">
        <v>1.82</v>
      </c>
      <c r="E197" s="13">
        <v>4.5599999999999996</v>
      </c>
      <c r="F197" s="13">
        <v>11.21</v>
      </c>
      <c r="G197" s="13">
        <v>93.19</v>
      </c>
    </row>
    <row r="198" spans="1:7" s="14" customFormat="1" x14ac:dyDescent="0.3">
      <c r="A198" s="13">
        <v>3</v>
      </c>
      <c r="B198" s="13" t="s">
        <v>91</v>
      </c>
      <c r="C198" s="11" t="s">
        <v>92</v>
      </c>
      <c r="D198" s="13">
        <v>20</v>
      </c>
      <c r="E198" s="13">
        <v>6</v>
      </c>
      <c r="F198" s="13">
        <v>5</v>
      </c>
      <c r="G198" s="13">
        <v>154</v>
      </c>
    </row>
    <row r="199" spans="1:7" s="14" customFormat="1" x14ac:dyDescent="0.3">
      <c r="A199" s="13">
        <v>4</v>
      </c>
      <c r="B199" s="13" t="s">
        <v>93</v>
      </c>
      <c r="C199" s="13">
        <v>150</v>
      </c>
      <c r="D199" s="13">
        <v>3.54</v>
      </c>
      <c r="E199" s="13">
        <v>4.6399999999999997</v>
      </c>
      <c r="F199" s="13">
        <v>36.299999999999997</v>
      </c>
      <c r="G199" s="13">
        <v>201.1</v>
      </c>
    </row>
    <row r="200" spans="1:7" s="14" customFormat="1" x14ac:dyDescent="0.3">
      <c r="A200" s="13">
        <v>5</v>
      </c>
      <c r="B200" s="13" t="s">
        <v>23</v>
      </c>
      <c r="C200" s="13">
        <v>25</v>
      </c>
      <c r="D200" s="13">
        <v>1.8</v>
      </c>
      <c r="E200" s="13">
        <v>0.15</v>
      </c>
      <c r="F200" s="13">
        <v>12.3</v>
      </c>
      <c r="G200" s="13">
        <v>58.5</v>
      </c>
    </row>
    <row r="201" spans="1:7" s="14" customFormat="1" x14ac:dyDescent="0.3">
      <c r="A201" s="13">
        <v>6</v>
      </c>
      <c r="B201" s="13" t="s">
        <v>24</v>
      </c>
      <c r="C201" s="13">
        <v>30</v>
      </c>
      <c r="D201" s="13">
        <v>2.6</v>
      </c>
      <c r="E201" s="13">
        <v>0.5</v>
      </c>
      <c r="F201" s="13">
        <v>8.1999999999999993</v>
      </c>
      <c r="G201" s="13">
        <v>41.2</v>
      </c>
    </row>
    <row r="202" spans="1:7" s="14" customFormat="1" x14ac:dyDescent="0.3">
      <c r="A202" s="13">
        <v>7</v>
      </c>
      <c r="B202" s="13" t="s">
        <v>43</v>
      </c>
      <c r="C202" s="13">
        <v>200</v>
      </c>
      <c r="D202" s="13">
        <v>0.2</v>
      </c>
      <c r="E202" s="13">
        <v>0</v>
      </c>
      <c r="F202" s="13">
        <v>13.2</v>
      </c>
      <c r="G202" s="13">
        <v>53.4</v>
      </c>
    </row>
    <row r="203" spans="1:7" s="14" customFormat="1" x14ac:dyDescent="0.3">
      <c r="A203" s="29" t="s">
        <v>26</v>
      </c>
      <c r="B203" s="30"/>
      <c r="C203" s="13"/>
      <c r="D203" s="13">
        <f>D196+D197+D198+D199+D200+D201+D202</f>
        <v>30.580000000000002</v>
      </c>
      <c r="E203" s="13">
        <f>E196+E197+E198+E199+E200+E201+E202</f>
        <v>15.959999999999999</v>
      </c>
      <c r="F203" s="13">
        <f>F196+F197+F198+F199+F200+F201+F202</f>
        <v>88.28</v>
      </c>
      <c r="G203" s="13">
        <f>G196+G197+G198+G199+G200+G201+G202</f>
        <v>613.12</v>
      </c>
    </row>
    <row r="204" spans="1:7" s="14" customFormat="1" x14ac:dyDescent="0.3">
      <c r="A204" s="13" t="s">
        <v>27</v>
      </c>
      <c r="B204" s="32"/>
      <c r="C204" s="33"/>
      <c r="D204" s="33"/>
      <c r="E204" s="33"/>
      <c r="F204" s="33"/>
      <c r="G204" s="34"/>
    </row>
    <row r="205" spans="1:7" s="14" customFormat="1" x14ac:dyDescent="0.3">
      <c r="A205" s="13">
        <v>1</v>
      </c>
      <c r="B205" s="13" t="s">
        <v>94</v>
      </c>
      <c r="C205" s="13">
        <v>30</v>
      </c>
      <c r="D205" s="13">
        <v>1.8</v>
      </c>
      <c r="E205" s="13">
        <v>1.8</v>
      </c>
      <c r="F205" s="13">
        <v>21.5</v>
      </c>
      <c r="G205" s="13">
        <v>107.7</v>
      </c>
    </row>
    <row r="206" spans="1:7" s="14" customFormat="1" x14ac:dyDescent="0.3">
      <c r="A206" s="13">
        <v>2</v>
      </c>
      <c r="B206" s="13" t="s">
        <v>95</v>
      </c>
      <c r="C206" s="13">
        <v>180</v>
      </c>
      <c r="D206" s="13">
        <v>2.8</v>
      </c>
      <c r="E206" s="13">
        <v>2.5</v>
      </c>
      <c r="F206" s="13">
        <v>15</v>
      </c>
      <c r="G206" s="13">
        <v>94</v>
      </c>
    </row>
    <row r="207" spans="1:7" s="14" customFormat="1" x14ac:dyDescent="0.3">
      <c r="A207" s="29" t="s">
        <v>29</v>
      </c>
      <c r="B207" s="30"/>
      <c r="C207" s="13"/>
      <c r="D207" s="13">
        <f>D205+D206</f>
        <v>4.5999999999999996</v>
      </c>
      <c r="E207" s="13">
        <f>E205+E206</f>
        <v>4.3</v>
      </c>
      <c r="F207" s="13">
        <f>F205+F206</f>
        <v>36.5</v>
      </c>
      <c r="G207" s="13">
        <f>G205+G206</f>
        <v>201.7</v>
      </c>
    </row>
    <row r="208" spans="1:7" s="14" customFormat="1" x14ac:dyDescent="0.3">
      <c r="A208" s="13" t="s">
        <v>30</v>
      </c>
      <c r="B208" s="32"/>
      <c r="C208" s="33"/>
      <c r="D208" s="33"/>
      <c r="E208" s="33"/>
      <c r="F208" s="33"/>
      <c r="G208" s="34"/>
    </row>
    <row r="209" spans="1:7" s="14" customFormat="1" x14ac:dyDescent="0.3">
      <c r="A209" s="13" t="s">
        <v>80</v>
      </c>
      <c r="B209" s="26" t="s">
        <v>80</v>
      </c>
      <c r="C209" s="11" t="s">
        <v>80</v>
      </c>
      <c r="D209" s="11" t="s">
        <v>80</v>
      </c>
      <c r="E209" s="11" t="s">
        <v>80</v>
      </c>
      <c r="F209" s="11" t="s">
        <v>80</v>
      </c>
      <c r="G209" s="11" t="s">
        <v>80</v>
      </c>
    </row>
    <row r="210" spans="1:7" s="14" customFormat="1" x14ac:dyDescent="0.3">
      <c r="A210" s="13">
        <v>2</v>
      </c>
      <c r="B210" s="13" t="s">
        <v>146</v>
      </c>
      <c r="C210" s="11">
        <v>150</v>
      </c>
      <c r="D210" s="13">
        <v>13.91</v>
      </c>
      <c r="E210" s="13">
        <v>16.09</v>
      </c>
      <c r="F210" s="13">
        <v>3.63</v>
      </c>
      <c r="G210" s="13">
        <v>215.15</v>
      </c>
    </row>
    <row r="211" spans="1:7" s="14" customFormat="1" x14ac:dyDescent="0.3">
      <c r="A211" s="13">
        <v>3</v>
      </c>
      <c r="B211" s="13" t="s">
        <v>23</v>
      </c>
      <c r="C211" s="13">
        <v>20</v>
      </c>
      <c r="D211" s="13">
        <v>1.52</v>
      </c>
      <c r="E211" s="13">
        <v>0.16</v>
      </c>
      <c r="F211" s="13">
        <v>9.84</v>
      </c>
      <c r="G211" s="13">
        <v>46.8</v>
      </c>
    </row>
    <row r="212" spans="1:7" s="14" customFormat="1" x14ac:dyDescent="0.3">
      <c r="A212" s="13">
        <v>4</v>
      </c>
      <c r="B212" s="27" t="s">
        <v>24</v>
      </c>
      <c r="C212" s="28">
        <v>20</v>
      </c>
      <c r="D212" s="13">
        <v>1.32</v>
      </c>
      <c r="E212" s="13">
        <v>0.24</v>
      </c>
      <c r="F212" s="13">
        <v>6.68</v>
      </c>
      <c r="G212" s="13">
        <v>34.799999999999997</v>
      </c>
    </row>
    <row r="213" spans="1:7" s="14" customFormat="1" x14ac:dyDescent="0.3">
      <c r="A213" s="13">
        <v>5</v>
      </c>
      <c r="B213" s="13" t="s">
        <v>45</v>
      </c>
      <c r="C213" s="13">
        <v>200</v>
      </c>
      <c r="D213" s="13">
        <v>0.3</v>
      </c>
      <c r="E213" s="13">
        <v>0.1</v>
      </c>
      <c r="F213" s="13">
        <v>9.5</v>
      </c>
      <c r="G213" s="13">
        <v>40</v>
      </c>
    </row>
    <row r="214" spans="1:7" s="14" customFormat="1" x14ac:dyDescent="0.3">
      <c r="A214" s="29" t="s">
        <v>32</v>
      </c>
      <c r="B214" s="30"/>
      <c r="C214" s="13"/>
      <c r="D214" s="13">
        <f>D210+D211+D213+D212</f>
        <v>17.05</v>
      </c>
      <c r="E214" s="13">
        <f>E210+E211+E213+E212</f>
        <v>16.59</v>
      </c>
      <c r="F214" s="13">
        <f>F210+F211+F213+F212</f>
        <v>29.65</v>
      </c>
      <c r="G214" s="13">
        <f>G210+G211+G213+G212</f>
        <v>336.75</v>
      </c>
    </row>
    <row r="215" spans="1:7" s="14" customFormat="1" x14ac:dyDescent="0.3">
      <c r="A215" s="29" t="s">
        <v>46</v>
      </c>
      <c r="B215" s="30"/>
      <c r="C215" s="13"/>
      <c r="D215" s="13">
        <f>D194+D203+D207+D214+D191</f>
        <v>57.279999999999994</v>
      </c>
      <c r="E215" s="13">
        <f>E194+E203+E207+E214+E191</f>
        <v>47.76</v>
      </c>
      <c r="F215" s="13">
        <f>F194+F203+F207+F214+F191</f>
        <v>207.74</v>
      </c>
      <c r="G215" s="13">
        <f>G194+G203+G207+G214+G191</f>
        <v>1483.6399999999999</v>
      </c>
    </row>
    <row r="216" spans="1:7" ht="27" customHeight="1" x14ac:dyDescent="0.3">
      <c r="A216" s="35" t="s">
        <v>134</v>
      </c>
      <c r="B216" s="36"/>
      <c r="C216" s="36"/>
      <c r="D216" s="36"/>
      <c r="E216" s="36"/>
      <c r="F216" s="36"/>
      <c r="G216" s="37"/>
    </row>
    <row r="217" spans="1:7" s="14" customFormat="1" x14ac:dyDescent="0.3">
      <c r="A217" s="12" t="s">
        <v>47</v>
      </c>
      <c r="B217" s="32"/>
      <c r="C217" s="33"/>
      <c r="D217" s="33"/>
      <c r="E217" s="33"/>
      <c r="F217" s="33"/>
      <c r="G217" s="34"/>
    </row>
    <row r="218" spans="1:7" s="14" customFormat="1" ht="28.2" x14ac:dyDescent="0.3">
      <c r="A218" s="11">
        <v>1</v>
      </c>
      <c r="B218" s="16" t="s">
        <v>96</v>
      </c>
      <c r="C218" s="11">
        <v>200</v>
      </c>
      <c r="D218" s="13">
        <v>0.5</v>
      </c>
      <c r="E218" s="13">
        <v>5.04</v>
      </c>
      <c r="F218" s="13">
        <v>17.16</v>
      </c>
      <c r="G218" s="13">
        <v>114</v>
      </c>
    </row>
    <row r="219" spans="1:7" s="14" customFormat="1" x14ac:dyDescent="0.3">
      <c r="A219" s="11">
        <v>2</v>
      </c>
      <c r="B219" s="12" t="s">
        <v>74</v>
      </c>
      <c r="C219" s="11" t="s">
        <v>75</v>
      </c>
      <c r="D219" s="13">
        <v>5.0599999999999996</v>
      </c>
      <c r="E219" s="13">
        <v>7</v>
      </c>
      <c r="F219" s="13">
        <v>14.62</v>
      </c>
      <c r="G219" s="13">
        <v>145</v>
      </c>
    </row>
    <row r="220" spans="1:7" s="14" customFormat="1" x14ac:dyDescent="0.3">
      <c r="A220" s="11">
        <v>3</v>
      </c>
      <c r="B220" s="12" t="s">
        <v>49</v>
      </c>
      <c r="C220" s="13">
        <v>200</v>
      </c>
      <c r="D220" s="13">
        <v>3.3</v>
      </c>
      <c r="E220" s="13">
        <v>2.9</v>
      </c>
      <c r="F220" s="13">
        <v>13.8</v>
      </c>
      <c r="G220" s="13">
        <v>94</v>
      </c>
    </row>
    <row r="221" spans="1:7" s="14" customFormat="1" x14ac:dyDescent="0.3">
      <c r="A221" s="29" t="s">
        <v>52</v>
      </c>
      <c r="B221" s="30"/>
      <c r="C221" s="13"/>
      <c r="D221" s="13">
        <f>D218+D219+D220</f>
        <v>8.86</v>
      </c>
      <c r="E221" s="13">
        <f>E218+E219+E220</f>
        <v>14.94</v>
      </c>
      <c r="F221" s="13">
        <f>F218+F219+F220</f>
        <v>45.58</v>
      </c>
      <c r="G221" s="13">
        <f>G218+G219+G220</f>
        <v>353</v>
      </c>
    </row>
    <row r="222" spans="1:7" s="14" customFormat="1" x14ac:dyDescent="0.3">
      <c r="A222" s="11" t="s">
        <v>50</v>
      </c>
      <c r="B222" s="32"/>
      <c r="C222" s="33"/>
      <c r="D222" s="33"/>
      <c r="E222" s="33"/>
      <c r="F222" s="33"/>
      <c r="G222" s="34"/>
    </row>
    <row r="223" spans="1:7" s="14" customFormat="1" x14ac:dyDescent="0.3">
      <c r="A223" s="11">
        <v>1</v>
      </c>
      <c r="B223" s="12" t="s">
        <v>51</v>
      </c>
      <c r="C223" s="13">
        <v>100</v>
      </c>
      <c r="D223" s="13">
        <v>1.1000000000000001</v>
      </c>
      <c r="E223" s="13">
        <v>0.3</v>
      </c>
      <c r="F223" s="13">
        <v>23</v>
      </c>
      <c r="G223" s="13">
        <v>89</v>
      </c>
    </row>
    <row r="224" spans="1:7" s="14" customFormat="1" x14ac:dyDescent="0.3">
      <c r="A224" s="29" t="s">
        <v>52</v>
      </c>
      <c r="B224" s="30"/>
      <c r="C224" s="13"/>
      <c r="D224" s="13">
        <v>1.1000000000000001</v>
      </c>
      <c r="E224" s="13">
        <v>0.3</v>
      </c>
      <c r="F224" s="13">
        <v>23</v>
      </c>
      <c r="G224" s="13">
        <v>89</v>
      </c>
    </row>
    <row r="225" spans="1:7" s="14" customFormat="1" x14ac:dyDescent="0.3">
      <c r="A225" s="11" t="s">
        <v>53</v>
      </c>
      <c r="B225" s="32"/>
      <c r="C225" s="33"/>
      <c r="D225" s="33"/>
      <c r="E225" s="33"/>
      <c r="F225" s="33"/>
      <c r="G225" s="34"/>
    </row>
    <row r="226" spans="1:7" s="14" customFormat="1" x14ac:dyDescent="0.3">
      <c r="A226" s="11">
        <v>1</v>
      </c>
      <c r="B226" s="12" t="s">
        <v>97</v>
      </c>
      <c r="C226" s="11">
        <v>200</v>
      </c>
      <c r="D226" s="13">
        <v>2.1800000000000002</v>
      </c>
      <c r="E226" s="13">
        <v>2.84</v>
      </c>
      <c r="F226" s="13">
        <v>14.29</v>
      </c>
      <c r="G226" s="13">
        <v>91.5</v>
      </c>
    </row>
    <row r="227" spans="1:7" s="14" customFormat="1" x14ac:dyDescent="0.3">
      <c r="A227" s="11">
        <v>2</v>
      </c>
      <c r="B227" s="13" t="s">
        <v>98</v>
      </c>
      <c r="C227" s="15">
        <v>200</v>
      </c>
      <c r="D227" s="13">
        <v>13.88</v>
      </c>
      <c r="E227" s="13">
        <v>14.29</v>
      </c>
      <c r="F227" s="13">
        <v>14.06</v>
      </c>
      <c r="G227" s="13">
        <v>240.23</v>
      </c>
    </row>
    <row r="228" spans="1:7" s="14" customFormat="1" x14ac:dyDescent="0.3">
      <c r="A228" s="11">
        <v>3</v>
      </c>
      <c r="B228" s="13" t="s">
        <v>23</v>
      </c>
      <c r="C228" s="13">
        <v>25</v>
      </c>
      <c r="D228" s="13">
        <v>1.8</v>
      </c>
      <c r="E228" s="13">
        <v>0.15</v>
      </c>
      <c r="F228" s="13">
        <v>12.3</v>
      </c>
      <c r="G228" s="13">
        <v>58.5</v>
      </c>
    </row>
    <row r="229" spans="1:7" s="14" customFormat="1" x14ac:dyDescent="0.3">
      <c r="A229" s="11">
        <v>4</v>
      </c>
      <c r="B229" s="13" t="s">
        <v>24</v>
      </c>
      <c r="C229" s="13">
        <v>30</v>
      </c>
      <c r="D229" s="13">
        <v>2.6</v>
      </c>
      <c r="E229" s="13">
        <v>0.5</v>
      </c>
      <c r="F229" s="13">
        <v>8.1999999999999993</v>
      </c>
      <c r="G229" s="13">
        <v>41.2</v>
      </c>
    </row>
    <row r="230" spans="1:7" s="14" customFormat="1" x14ac:dyDescent="0.3">
      <c r="A230" s="11">
        <v>5</v>
      </c>
      <c r="B230" s="12" t="s">
        <v>99</v>
      </c>
      <c r="C230" s="13">
        <v>200</v>
      </c>
      <c r="D230" s="13">
        <v>0.2</v>
      </c>
      <c r="E230" s="13">
        <v>0.1</v>
      </c>
      <c r="F230" s="13">
        <v>10.7</v>
      </c>
      <c r="G230" s="13">
        <v>44</v>
      </c>
    </row>
    <row r="231" spans="1:7" s="14" customFormat="1" x14ac:dyDescent="0.3">
      <c r="A231" s="29" t="s">
        <v>58</v>
      </c>
      <c r="B231" s="30"/>
      <c r="C231" s="13"/>
      <c r="D231" s="13">
        <f>D226+D227+D228+D229+D230</f>
        <v>20.660000000000004</v>
      </c>
      <c r="E231" s="13">
        <f>E226+E227+E228+E229+E230</f>
        <v>17.88</v>
      </c>
      <c r="F231" s="13">
        <f>F226+F227+F228+F229+F230</f>
        <v>59.550000000000011</v>
      </c>
      <c r="G231" s="13">
        <f>G226+G227+G228+G229+G230</f>
        <v>475.43</v>
      </c>
    </row>
    <row r="232" spans="1:7" s="14" customFormat="1" x14ac:dyDescent="0.3">
      <c r="A232" s="11" t="s">
        <v>27</v>
      </c>
      <c r="B232" s="32"/>
      <c r="C232" s="33"/>
      <c r="D232" s="33"/>
      <c r="E232" s="33"/>
      <c r="F232" s="33"/>
      <c r="G232" s="34"/>
    </row>
    <row r="233" spans="1:7" s="14" customFormat="1" x14ac:dyDescent="0.3">
      <c r="A233" s="11">
        <v>1</v>
      </c>
      <c r="B233" s="12" t="s">
        <v>69</v>
      </c>
      <c r="C233" s="11">
        <v>70</v>
      </c>
      <c r="D233" s="11">
        <v>4.3</v>
      </c>
      <c r="E233" s="11">
        <v>8</v>
      </c>
      <c r="F233" s="11">
        <v>28.8</v>
      </c>
      <c r="G233" s="11">
        <v>205</v>
      </c>
    </row>
    <row r="234" spans="1:7" s="14" customFormat="1" x14ac:dyDescent="0.3">
      <c r="A234" s="11">
        <v>2</v>
      </c>
      <c r="B234" s="12" t="s">
        <v>28</v>
      </c>
      <c r="C234" s="11">
        <v>200</v>
      </c>
      <c r="D234" s="13">
        <v>1.6</v>
      </c>
      <c r="E234" s="13">
        <v>1.3</v>
      </c>
      <c r="F234" s="13">
        <v>11.5</v>
      </c>
      <c r="G234" s="13">
        <v>64</v>
      </c>
    </row>
    <row r="235" spans="1:7" s="14" customFormat="1" x14ac:dyDescent="0.3">
      <c r="A235" s="29"/>
      <c r="B235" s="41"/>
      <c r="C235" s="11"/>
      <c r="D235" s="13">
        <f>D233+D234</f>
        <v>5.9</v>
      </c>
      <c r="E235" s="13">
        <f>E233+E234</f>
        <v>9.3000000000000007</v>
      </c>
      <c r="F235" s="13">
        <f>F233+F234</f>
        <v>40.299999999999997</v>
      </c>
      <c r="G235" s="13">
        <f>G233+G234</f>
        <v>269</v>
      </c>
    </row>
    <row r="236" spans="1:7" s="14" customFormat="1" x14ac:dyDescent="0.3">
      <c r="A236" s="11" t="s">
        <v>30</v>
      </c>
      <c r="B236" s="32"/>
      <c r="C236" s="33"/>
      <c r="D236" s="33"/>
      <c r="E236" s="33"/>
      <c r="F236" s="33"/>
      <c r="G236" s="34"/>
    </row>
    <row r="237" spans="1:7" s="14" customFormat="1" x14ac:dyDescent="0.3">
      <c r="A237" s="11">
        <v>1</v>
      </c>
      <c r="B237" s="12" t="s">
        <v>100</v>
      </c>
      <c r="C237" s="11">
        <v>150</v>
      </c>
      <c r="D237" s="11">
        <v>22.6</v>
      </c>
      <c r="E237" s="11">
        <v>8</v>
      </c>
      <c r="F237" s="11">
        <v>31</v>
      </c>
      <c r="G237" s="11">
        <v>286</v>
      </c>
    </row>
    <row r="238" spans="1:7" s="14" customFormat="1" x14ac:dyDescent="0.3">
      <c r="A238" s="13">
        <v>2</v>
      </c>
      <c r="B238" s="13" t="s">
        <v>142</v>
      </c>
      <c r="C238" s="11">
        <v>25</v>
      </c>
      <c r="D238" s="13">
        <v>1.8</v>
      </c>
      <c r="E238" s="13">
        <v>2.12</v>
      </c>
      <c r="F238" s="13">
        <v>13.88</v>
      </c>
      <c r="G238" s="13">
        <v>82</v>
      </c>
    </row>
    <row r="239" spans="1:7" s="14" customFormat="1" x14ac:dyDescent="0.3">
      <c r="A239" s="11">
        <v>3</v>
      </c>
      <c r="B239" s="12" t="s">
        <v>23</v>
      </c>
      <c r="C239" s="11">
        <v>20</v>
      </c>
      <c r="D239" s="13">
        <v>1.52</v>
      </c>
      <c r="E239" s="13">
        <v>0.16</v>
      </c>
      <c r="F239" s="13">
        <v>9.84</v>
      </c>
      <c r="G239" s="13">
        <v>46.8</v>
      </c>
    </row>
    <row r="240" spans="1:7" s="14" customFormat="1" x14ac:dyDescent="0.3">
      <c r="A240" s="13">
        <v>4</v>
      </c>
      <c r="B240" s="27" t="s">
        <v>24</v>
      </c>
      <c r="C240" s="28">
        <v>20</v>
      </c>
      <c r="D240" s="13">
        <v>1.32</v>
      </c>
      <c r="E240" s="13">
        <v>0.24</v>
      </c>
      <c r="F240" s="13">
        <v>6.68</v>
      </c>
      <c r="G240" s="13">
        <v>34.799999999999997</v>
      </c>
    </row>
    <row r="241" spans="1:7" s="14" customFormat="1" x14ac:dyDescent="0.3">
      <c r="A241" s="11">
        <v>5</v>
      </c>
      <c r="B241" s="13" t="s">
        <v>17</v>
      </c>
      <c r="C241" s="11">
        <v>150</v>
      </c>
      <c r="D241" s="13">
        <v>0.61</v>
      </c>
      <c r="E241" s="13">
        <v>0.12</v>
      </c>
      <c r="F241" s="13">
        <v>19.649999999999999</v>
      </c>
      <c r="G241" s="13">
        <v>82.5</v>
      </c>
    </row>
    <row r="242" spans="1:7" s="14" customFormat="1" x14ac:dyDescent="0.3">
      <c r="A242" s="29" t="s">
        <v>32</v>
      </c>
      <c r="B242" s="30"/>
      <c r="C242" s="11"/>
      <c r="D242" s="11">
        <f>D237+D239+D241+D238+D240</f>
        <v>27.85</v>
      </c>
      <c r="E242" s="11">
        <f>E237+E239+E241+E238+E240</f>
        <v>10.639999999999999</v>
      </c>
      <c r="F242" s="11">
        <f>F237+F239+F241+F238+F240</f>
        <v>81.050000000000011</v>
      </c>
      <c r="G242" s="11">
        <f>G237+G239+G241+G238+G240</f>
        <v>532.1</v>
      </c>
    </row>
    <row r="243" spans="1:7" s="14" customFormat="1" x14ac:dyDescent="0.3">
      <c r="A243" s="29" t="s">
        <v>46</v>
      </c>
      <c r="B243" s="30"/>
      <c r="C243" s="11"/>
      <c r="D243" s="11">
        <f>D224+D231+D235+D242+D221</f>
        <v>64.37</v>
      </c>
      <c r="E243" s="11">
        <f>E224+E231+E235+E242+E221</f>
        <v>53.059999999999995</v>
      </c>
      <c r="F243" s="11">
        <f>F224+F231+F235+F242+F221</f>
        <v>249.48000000000002</v>
      </c>
      <c r="G243" s="11">
        <f>G224+G231+G235+G242+G221</f>
        <v>1718.5300000000002</v>
      </c>
    </row>
    <row r="244" spans="1:7" ht="33.75" customHeight="1" x14ac:dyDescent="0.3">
      <c r="A244" s="35" t="s">
        <v>135</v>
      </c>
      <c r="B244" s="36"/>
      <c r="C244" s="36"/>
      <c r="D244" s="36"/>
      <c r="E244" s="36"/>
      <c r="F244" s="36"/>
      <c r="G244" s="37"/>
    </row>
    <row r="245" spans="1:7" x14ac:dyDescent="0.3">
      <c r="A245" s="5" t="s">
        <v>47</v>
      </c>
      <c r="B245" s="38"/>
      <c r="C245" s="39"/>
      <c r="D245" s="39"/>
      <c r="E245" s="39"/>
      <c r="F245" s="39"/>
      <c r="G245" s="40"/>
    </row>
    <row r="246" spans="1:7" s="14" customFormat="1" ht="28.2" x14ac:dyDescent="0.3">
      <c r="A246" s="11">
        <v>1</v>
      </c>
      <c r="B246" s="16" t="s">
        <v>101</v>
      </c>
      <c r="C246" s="11">
        <v>200</v>
      </c>
      <c r="D246" s="11">
        <v>5.94</v>
      </c>
      <c r="E246" s="11">
        <v>8.2899999999999991</v>
      </c>
      <c r="F246" s="11">
        <v>38.25</v>
      </c>
      <c r="G246" s="11">
        <v>219</v>
      </c>
    </row>
    <row r="247" spans="1:7" s="14" customFormat="1" x14ac:dyDescent="0.3">
      <c r="A247" s="11">
        <v>2</v>
      </c>
      <c r="B247" s="12" t="s">
        <v>36</v>
      </c>
      <c r="C247" s="11" t="s">
        <v>61</v>
      </c>
      <c r="D247" s="13">
        <v>2.2999999999999998</v>
      </c>
      <c r="E247" s="13">
        <v>4.3600000000000003</v>
      </c>
      <c r="F247" s="13">
        <v>14.62</v>
      </c>
      <c r="G247" s="13">
        <v>104</v>
      </c>
    </row>
    <row r="248" spans="1:7" s="14" customFormat="1" x14ac:dyDescent="0.3">
      <c r="A248" s="11">
        <v>3</v>
      </c>
      <c r="B248" s="12" t="s">
        <v>62</v>
      </c>
      <c r="C248" s="11">
        <v>200</v>
      </c>
      <c r="D248" s="13">
        <v>2.8</v>
      </c>
      <c r="E248" s="13">
        <v>2.5</v>
      </c>
      <c r="F248" s="13">
        <v>13.6</v>
      </c>
      <c r="G248" s="13">
        <v>88</v>
      </c>
    </row>
    <row r="249" spans="1:7" s="14" customFormat="1" x14ac:dyDescent="0.3">
      <c r="A249" s="29" t="s">
        <v>18</v>
      </c>
      <c r="B249" s="30"/>
      <c r="C249" s="11"/>
      <c r="D249" s="13">
        <f>D246+D247+D248</f>
        <v>11.04</v>
      </c>
      <c r="E249" s="13">
        <f>E246+E247+E248</f>
        <v>15.149999999999999</v>
      </c>
      <c r="F249" s="13">
        <f>F246+F247+F248</f>
        <v>66.47</v>
      </c>
      <c r="G249" s="13">
        <f>G246+G247+G248</f>
        <v>411</v>
      </c>
    </row>
    <row r="250" spans="1:7" s="14" customFormat="1" x14ac:dyDescent="0.3">
      <c r="A250" s="11" t="s">
        <v>50</v>
      </c>
      <c r="B250" s="12"/>
      <c r="C250" s="11"/>
      <c r="D250" s="13"/>
      <c r="E250" s="13"/>
      <c r="F250" s="13"/>
      <c r="G250" s="13"/>
    </row>
    <row r="251" spans="1:7" s="14" customFormat="1" x14ac:dyDescent="0.3">
      <c r="A251" s="11">
        <v>1</v>
      </c>
      <c r="B251" s="12" t="s">
        <v>63</v>
      </c>
      <c r="C251" s="11">
        <v>100</v>
      </c>
      <c r="D251" s="13">
        <v>0.6</v>
      </c>
      <c r="E251" s="13">
        <v>0.6</v>
      </c>
      <c r="F251" s="13">
        <v>14.7</v>
      </c>
      <c r="G251" s="13">
        <v>66.599999999999994</v>
      </c>
    </row>
    <row r="252" spans="1:7" s="14" customFormat="1" x14ac:dyDescent="0.3">
      <c r="A252" s="29" t="s">
        <v>143</v>
      </c>
      <c r="B252" s="30"/>
      <c r="C252" s="11"/>
      <c r="D252" s="13">
        <v>0.6</v>
      </c>
      <c r="E252" s="13">
        <v>0.6</v>
      </c>
      <c r="F252" s="13">
        <v>14.7</v>
      </c>
      <c r="G252" s="13">
        <v>66.599999999999994</v>
      </c>
    </row>
    <row r="253" spans="1:7" s="14" customFormat="1" x14ac:dyDescent="0.3">
      <c r="A253" s="12" t="s">
        <v>53</v>
      </c>
      <c r="B253" s="32"/>
      <c r="C253" s="33"/>
      <c r="D253" s="33"/>
      <c r="E253" s="33"/>
      <c r="F253" s="33"/>
      <c r="G253" s="34"/>
    </row>
    <row r="254" spans="1:7" s="14" customFormat="1" x14ac:dyDescent="0.3">
      <c r="A254" s="11">
        <v>1</v>
      </c>
      <c r="B254" s="12" t="s">
        <v>102</v>
      </c>
      <c r="C254" s="11" t="s">
        <v>20</v>
      </c>
      <c r="D254" s="13">
        <v>1.66</v>
      </c>
      <c r="E254" s="13">
        <v>4.8600000000000003</v>
      </c>
      <c r="F254" s="13">
        <v>5.8</v>
      </c>
      <c r="G254" s="13">
        <v>73.56</v>
      </c>
    </row>
    <row r="255" spans="1:7" s="14" customFormat="1" x14ac:dyDescent="0.3">
      <c r="A255" s="11">
        <v>2</v>
      </c>
      <c r="B255" s="12" t="s">
        <v>103</v>
      </c>
      <c r="C255" s="11">
        <v>60</v>
      </c>
      <c r="D255" s="13">
        <v>16.5</v>
      </c>
      <c r="E255" s="13">
        <v>18.2</v>
      </c>
      <c r="F255" s="13">
        <v>4</v>
      </c>
      <c r="G255" s="13">
        <v>156.1</v>
      </c>
    </row>
    <row r="256" spans="1:7" s="14" customFormat="1" x14ac:dyDescent="0.3">
      <c r="A256" s="11">
        <v>3</v>
      </c>
      <c r="B256" s="12" t="s">
        <v>120</v>
      </c>
      <c r="C256" s="11">
        <v>30</v>
      </c>
      <c r="D256" s="13">
        <v>1.1599999999999999</v>
      </c>
      <c r="E256" s="13">
        <v>2.7</v>
      </c>
      <c r="F256" s="13">
        <v>3.26</v>
      </c>
      <c r="G256" s="13">
        <v>43.6</v>
      </c>
    </row>
    <row r="257" spans="1:7" s="14" customFormat="1" x14ac:dyDescent="0.3">
      <c r="A257" s="11">
        <v>4</v>
      </c>
      <c r="B257" s="12" t="s">
        <v>104</v>
      </c>
      <c r="C257" s="11">
        <v>150</v>
      </c>
      <c r="D257" s="13">
        <v>4.6500000000000004</v>
      </c>
      <c r="E257" s="13">
        <v>6.73</v>
      </c>
      <c r="F257" s="13">
        <v>36.549999999999997</v>
      </c>
      <c r="G257" s="13">
        <v>225.37</v>
      </c>
    </row>
    <row r="258" spans="1:7" s="14" customFormat="1" x14ac:dyDescent="0.3">
      <c r="A258" s="11">
        <v>5</v>
      </c>
      <c r="B258" s="13" t="s">
        <v>145</v>
      </c>
      <c r="C258" s="15">
        <v>60</v>
      </c>
      <c r="D258" s="13">
        <v>0.48</v>
      </c>
      <c r="E258" s="13">
        <v>0.06</v>
      </c>
      <c r="F258" s="13">
        <v>1.38</v>
      </c>
      <c r="G258" s="13">
        <v>7.98</v>
      </c>
    </row>
    <row r="259" spans="1:7" s="14" customFormat="1" x14ac:dyDescent="0.3">
      <c r="A259" s="11">
        <v>6</v>
      </c>
      <c r="B259" s="13" t="s">
        <v>23</v>
      </c>
      <c r="C259" s="13">
        <v>25</v>
      </c>
      <c r="D259" s="13">
        <v>1.9</v>
      </c>
      <c r="E259" s="13">
        <v>0.23</v>
      </c>
      <c r="F259" s="13">
        <v>12.43</v>
      </c>
      <c r="G259" s="13">
        <v>59.33</v>
      </c>
    </row>
    <row r="260" spans="1:7" s="14" customFormat="1" x14ac:dyDescent="0.3">
      <c r="A260" s="11">
        <v>7</v>
      </c>
      <c r="B260" s="13" t="s">
        <v>24</v>
      </c>
      <c r="C260" s="13">
        <v>30</v>
      </c>
      <c r="D260" s="13">
        <v>2.6</v>
      </c>
      <c r="E260" s="13">
        <v>0.5</v>
      </c>
      <c r="F260" s="13">
        <v>8.1999999999999993</v>
      </c>
      <c r="G260" s="13">
        <v>41.2</v>
      </c>
    </row>
    <row r="261" spans="1:7" s="14" customFormat="1" x14ac:dyDescent="0.3">
      <c r="A261" s="11">
        <v>8</v>
      </c>
      <c r="B261" s="12" t="s">
        <v>105</v>
      </c>
      <c r="C261" s="13">
        <v>200</v>
      </c>
      <c r="D261" s="13">
        <v>0.1</v>
      </c>
      <c r="E261" s="13">
        <v>0.1</v>
      </c>
      <c r="F261" s="13">
        <v>11.1</v>
      </c>
      <c r="G261" s="13">
        <v>46</v>
      </c>
    </row>
    <row r="262" spans="1:7" s="14" customFormat="1" x14ac:dyDescent="0.3">
      <c r="A262" s="29" t="s">
        <v>58</v>
      </c>
      <c r="B262" s="30"/>
      <c r="C262" s="13"/>
      <c r="D262" s="13">
        <f>D254+D255+D256+D257+D259+D260+D261+D258</f>
        <v>29.05</v>
      </c>
      <c r="E262" s="13">
        <f>E254+E255+E256+E257+E259+E260+E261+E258</f>
        <v>33.379999999999995</v>
      </c>
      <c r="F262" s="13">
        <f>F254+F255+F256+F257+F259+F260+F261+F258</f>
        <v>82.719999999999985</v>
      </c>
      <c r="G262" s="13">
        <f>G254+G255+G256+G257+G259+G260+G261+G258</f>
        <v>653.1400000000001</v>
      </c>
    </row>
    <row r="263" spans="1:7" s="14" customFormat="1" x14ac:dyDescent="0.3">
      <c r="A263" s="11" t="s">
        <v>27</v>
      </c>
      <c r="B263" s="12"/>
      <c r="C263" s="13"/>
      <c r="D263" s="13"/>
      <c r="E263" s="13"/>
      <c r="F263" s="13"/>
      <c r="G263" s="13"/>
    </row>
    <row r="264" spans="1:7" s="14" customFormat="1" x14ac:dyDescent="0.3">
      <c r="A264" s="11">
        <v>1</v>
      </c>
      <c r="B264" s="12" t="s">
        <v>44</v>
      </c>
      <c r="C264" s="13">
        <v>30</v>
      </c>
      <c r="D264" s="13">
        <v>2.2999999999999998</v>
      </c>
      <c r="E264" s="13">
        <v>2.9</v>
      </c>
      <c r="F264" s="13">
        <v>22.3</v>
      </c>
      <c r="G264" s="13">
        <v>125.1</v>
      </c>
    </row>
    <row r="265" spans="1:7" s="14" customFormat="1" x14ac:dyDescent="0.3">
      <c r="A265" s="11">
        <v>2</v>
      </c>
      <c r="B265" s="12" t="s">
        <v>71</v>
      </c>
      <c r="C265" s="13">
        <v>180</v>
      </c>
      <c r="D265" s="13">
        <v>4.9000000000000004</v>
      </c>
      <c r="E265" s="13">
        <v>4.5</v>
      </c>
      <c r="F265" s="13">
        <v>19.399999999999999</v>
      </c>
      <c r="G265" s="13">
        <v>142.19999999999999</v>
      </c>
    </row>
    <row r="266" spans="1:7" s="14" customFormat="1" x14ac:dyDescent="0.3">
      <c r="A266" s="29" t="s">
        <v>29</v>
      </c>
      <c r="B266" s="30"/>
      <c r="C266" s="13"/>
      <c r="D266" s="13">
        <f>D264+D265</f>
        <v>7.2</v>
      </c>
      <c r="E266" s="13">
        <f>E264+E265</f>
        <v>7.4</v>
      </c>
      <c r="F266" s="13">
        <f>F264+F265</f>
        <v>41.7</v>
      </c>
      <c r="G266" s="13">
        <f>G264+G265</f>
        <v>267.29999999999995</v>
      </c>
    </row>
    <row r="267" spans="1:7" s="14" customFormat="1" x14ac:dyDescent="0.3">
      <c r="A267" s="11" t="s">
        <v>30</v>
      </c>
      <c r="B267" s="32"/>
      <c r="C267" s="33"/>
      <c r="D267" s="33"/>
      <c r="E267" s="33"/>
      <c r="F267" s="33"/>
      <c r="G267" s="34"/>
    </row>
    <row r="268" spans="1:7" s="14" customFormat="1" x14ac:dyDescent="0.3">
      <c r="A268" s="11">
        <v>1</v>
      </c>
      <c r="B268" s="12" t="s">
        <v>106</v>
      </c>
      <c r="C268" s="11">
        <v>140</v>
      </c>
      <c r="D268" s="11">
        <v>13.7</v>
      </c>
      <c r="E268" s="11">
        <v>2.2999999999999998</v>
      </c>
      <c r="F268" s="11">
        <v>6.7</v>
      </c>
      <c r="G268" s="11">
        <v>103</v>
      </c>
    </row>
    <row r="269" spans="1:7" s="14" customFormat="1" x14ac:dyDescent="0.3">
      <c r="A269" s="11">
        <v>2</v>
      </c>
      <c r="B269" s="12" t="s">
        <v>42</v>
      </c>
      <c r="C269" s="11">
        <v>130</v>
      </c>
      <c r="D269" s="13">
        <v>2.4</v>
      </c>
      <c r="E269" s="13">
        <v>5.5</v>
      </c>
      <c r="F269" s="13">
        <v>19.899999999999999</v>
      </c>
      <c r="G269" s="13">
        <v>146.9</v>
      </c>
    </row>
    <row r="270" spans="1:7" s="14" customFormat="1" x14ac:dyDescent="0.3">
      <c r="A270" s="11">
        <v>3</v>
      </c>
      <c r="B270" s="12" t="s">
        <v>23</v>
      </c>
      <c r="C270" s="13">
        <v>20</v>
      </c>
      <c r="D270" s="13">
        <v>1.52</v>
      </c>
      <c r="E270" s="13">
        <v>0.18</v>
      </c>
      <c r="F270" s="13">
        <v>9.94</v>
      </c>
      <c r="G270" s="13">
        <v>47.46</v>
      </c>
    </row>
    <row r="271" spans="1:7" s="14" customFormat="1" x14ac:dyDescent="0.3">
      <c r="A271" s="13">
        <v>4</v>
      </c>
      <c r="B271" s="27" t="s">
        <v>24</v>
      </c>
      <c r="C271" s="28">
        <v>20</v>
      </c>
      <c r="D271" s="13">
        <v>1.32</v>
      </c>
      <c r="E271" s="13">
        <v>0.24</v>
      </c>
      <c r="F271" s="13">
        <v>6.68</v>
      </c>
      <c r="G271" s="13">
        <v>34.799999999999997</v>
      </c>
    </row>
    <row r="272" spans="1:7" s="14" customFormat="1" x14ac:dyDescent="0.3">
      <c r="A272" s="11">
        <v>5</v>
      </c>
      <c r="B272" s="12" t="s">
        <v>115</v>
      </c>
      <c r="C272" s="13">
        <v>200</v>
      </c>
      <c r="D272" s="13">
        <v>0.67</v>
      </c>
      <c r="E272" s="13">
        <v>0.27</v>
      </c>
      <c r="F272" s="13">
        <v>18.3</v>
      </c>
      <c r="G272" s="13">
        <v>78</v>
      </c>
    </row>
    <row r="273" spans="1:7" s="14" customFormat="1" x14ac:dyDescent="0.3">
      <c r="A273" s="29" t="s">
        <v>32</v>
      </c>
      <c r="B273" s="30"/>
      <c r="C273" s="13"/>
      <c r="D273" s="13">
        <f>D268+D269+D270+D272+D271</f>
        <v>19.61</v>
      </c>
      <c r="E273" s="13">
        <f>E268+E269+E270+E272+E271</f>
        <v>8.49</v>
      </c>
      <c r="F273" s="13">
        <f>F268+F269+F270+F272+F271</f>
        <v>61.52</v>
      </c>
      <c r="G273" s="13">
        <f>G268+G269+G270+G272+G271</f>
        <v>410.16</v>
      </c>
    </row>
    <row r="274" spans="1:7" s="14" customFormat="1" x14ac:dyDescent="0.3">
      <c r="A274" s="29" t="s">
        <v>46</v>
      </c>
      <c r="B274" s="30"/>
      <c r="C274" s="13"/>
      <c r="D274" s="13">
        <f>D252+D262+D266+D273+D249</f>
        <v>67.5</v>
      </c>
      <c r="E274" s="13">
        <f>E252+E262+E266+E273+E249</f>
        <v>65.02</v>
      </c>
      <c r="F274" s="13">
        <f>F252+F262+F266+F273+F249</f>
        <v>267.11</v>
      </c>
      <c r="G274" s="13">
        <f>G252+G262+G266+G273+G249</f>
        <v>1808.2</v>
      </c>
    </row>
    <row r="275" spans="1:7" ht="27.75" customHeight="1" x14ac:dyDescent="0.3">
      <c r="A275" s="35" t="s">
        <v>136</v>
      </c>
      <c r="B275" s="36"/>
      <c r="C275" s="36"/>
      <c r="D275" s="36"/>
      <c r="E275" s="36"/>
      <c r="F275" s="36"/>
      <c r="G275" s="37"/>
    </row>
    <row r="276" spans="1:7" s="14" customFormat="1" x14ac:dyDescent="0.3">
      <c r="A276" s="11" t="s">
        <v>47</v>
      </c>
      <c r="B276" s="32"/>
      <c r="C276" s="33"/>
      <c r="D276" s="33"/>
      <c r="E276" s="33"/>
      <c r="F276" s="33"/>
      <c r="G276" s="34"/>
    </row>
    <row r="277" spans="1:7" s="14" customFormat="1" x14ac:dyDescent="0.3">
      <c r="A277" s="11">
        <v>1</v>
      </c>
      <c r="B277" s="16" t="s">
        <v>107</v>
      </c>
      <c r="C277" s="11">
        <v>200</v>
      </c>
      <c r="D277" s="13">
        <v>4.7300000000000004</v>
      </c>
      <c r="E277" s="13">
        <v>7.7</v>
      </c>
      <c r="F277" s="13">
        <v>42.08</v>
      </c>
      <c r="G277" s="13">
        <v>208.5</v>
      </c>
    </row>
    <row r="278" spans="1:7" s="14" customFormat="1" x14ac:dyDescent="0.3">
      <c r="A278" s="11">
        <v>2</v>
      </c>
      <c r="B278" s="12" t="s">
        <v>36</v>
      </c>
      <c r="C278" s="11" t="s">
        <v>61</v>
      </c>
      <c r="D278" s="13">
        <v>2.2999999999999998</v>
      </c>
      <c r="E278" s="13">
        <v>4.3600000000000003</v>
      </c>
      <c r="F278" s="13">
        <v>14.62</v>
      </c>
      <c r="G278" s="13">
        <v>104</v>
      </c>
    </row>
    <row r="279" spans="1:7" s="14" customFormat="1" x14ac:dyDescent="0.3">
      <c r="A279" s="11">
        <v>3</v>
      </c>
      <c r="B279" s="12" t="s">
        <v>49</v>
      </c>
      <c r="C279" s="11">
        <v>200</v>
      </c>
      <c r="D279" s="13">
        <v>3.3</v>
      </c>
      <c r="E279" s="13">
        <v>2.9</v>
      </c>
      <c r="F279" s="13">
        <v>13.8</v>
      </c>
      <c r="G279" s="13">
        <v>94</v>
      </c>
    </row>
    <row r="280" spans="1:7" s="14" customFormat="1" x14ac:dyDescent="0.3">
      <c r="A280" s="29" t="s">
        <v>52</v>
      </c>
      <c r="B280" s="30"/>
      <c r="C280" s="11"/>
      <c r="D280" s="13">
        <f>D277+D278+D279</f>
        <v>10.33</v>
      </c>
      <c r="E280" s="13">
        <f>E277+E278+E279</f>
        <v>14.96</v>
      </c>
      <c r="F280" s="13">
        <f>F277+F278+F279</f>
        <v>70.5</v>
      </c>
      <c r="G280" s="13">
        <f>G277+G278+G279</f>
        <v>406.5</v>
      </c>
    </row>
    <row r="281" spans="1:7" s="14" customFormat="1" x14ac:dyDescent="0.3">
      <c r="A281" s="11" t="s">
        <v>50</v>
      </c>
      <c r="B281" s="32"/>
      <c r="C281" s="33"/>
      <c r="D281" s="33"/>
      <c r="E281" s="33"/>
      <c r="F281" s="33"/>
      <c r="G281" s="34"/>
    </row>
    <row r="282" spans="1:7" s="14" customFormat="1" x14ac:dyDescent="0.3">
      <c r="A282" s="11">
        <v>1</v>
      </c>
      <c r="B282" s="13" t="s">
        <v>17</v>
      </c>
      <c r="C282" s="5">
        <v>100</v>
      </c>
      <c r="D282" s="3">
        <v>0.61</v>
      </c>
      <c r="E282" s="3">
        <v>0.12</v>
      </c>
      <c r="F282" s="3">
        <v>19.649999999999999</v>
      </c>
      <c r="G282" s="3">
        <v>82.5</v>
      </c>
    </row>
    <row r="283" spans="1:7" s="14" customFormat="1" x14ac:dyDescent="0.3">
      <c r="A283" s="29" t="s">
        <v>76</v>
      </c>
      <c r="B283" s="30"/>
      <c r="C283" s="13"/>
      <c r="D283" s="13">
        <v>0.61</v>
      </c>
      <c r="E283" s="13">
        <v>0.12</v>
      </c>
      <c r="F283" s="13">
        <v>19.649999999999999</v>
      </c>
      <c r="G283" s="13">
        <v>82.5</v>
      </c>
    </row>
    <row r="284" spans="1:7" s="14" customFormat="1" x14ac:dyDescent="0.3">
      <c r="A284" s="11" t="s">
        <v>53</v>
      </c>
      <c r="B284" s="32"/>
      <c r="C284" s="33"/>
      <c r="D284" s="33"/>
      <c r="E284" s="33"/>
      <c r="F284" s="33"/>
      <c r="G284" s="34"/>
    </row>
    <row r="285" spans="1:7" s="14" customFormat="1" x14ac:dyDescent="0.3">
      <c r="A285" s="11">
        <v>1</v>
      </c>
      <c r="B285" s="16" t="s">
        <v>108</v>
      </c>
      <c r="C285" s="13">
        <v>200</v>
      </c>
      <c r="D285" s="13">
        <v>2.1800000000000002</v>
      </c>
      <c r="E285" s="13">
        <v>2.84</v>
      </c>
      <c r="F285" s="13">
        <v>14.29</v>
      </c>
      <c r="G285" s="13">
        <v>91.5</v>
      </c>
    </row>
    <row r="286" spans="1:7" s="14" customFormat="1" x14ac:dyDescent="0.3">
      <c r="A286" s="11">
        <v>2</v>
      </c>
      <c r="B286" s="21" t="s">
        <v>56</v>
      </c>
      <c r="C286" s="21">
        <v>50</v>
      </c>
      <c r="D286" s="13">
        <v>2.5</v>
      </c>
      <c r="E286" s="13">
        <v>0.1</v>
      </c>
      <c r="F286" s="13">
        <v>0.8</v>
      </c>
      <c r="G286" s="13">
        <v>14</v>
      </c>
    </row>
    <row r="287" spans="1:7" s="14" customFormat="1" x14ac:dyDescent="0.3">
      <c r="A287" s="11">
        <v>3</v>
      </c>
      <c r="B287" s="12" t="s">
        <v>109</v>
      </c>
      <c r="C287" s="13">
        <v>70</v>
      </c>
      <c r="D287" s="13">
        <v>11.5</v>
      </c>
      <c r="E287" s="13">
        <v>8.9</v>
      </c>
      <c r="F287" s="13">
        <v>7.3</v>
      </c>
      <c r="G287" s="13">
        <v>162.6</v>
      </c>
    </row>
    <row r="288" spans="1:7" s="14" customFormat="1" x14ac:dyDescent="0.3">
      <c r="A288" s="11">
        <v>4</v>
      </c>
      <c r="B288" s="12" t="s">
        <v>110</v>
      </c>
      <c r="C288" s="13">
        <v>30</v>
      </c>
      <c r="D288" s="13">
        <v>0.44</v>
      </c>
      <c r="E288" s="13">
        <v>2.83</v>
      </c>
      <c r="F288" s="13">
        <v>0.73</v>
      </c>
      <c r="G288" s="13">
        <v>30.21</v>
      </c>
    </row>
    <row r="289" spans="1:7" s="14" customFormat="1" x14ac:dyDescent="0.3">
      <c r="A289" s="11">
        <v>5</v>
      </c>
      <c r="B289" s="12" t="s">
        <v>111</v>
      </c>
      <c r="C289" s="13">
        <v>150</v>
      </c>
      <c r="D289" s="13">
        <v>1.68</v>
      </c>
      <c r="E289" s="13">
        <v>4.18</v>
      </c>
      <c r="F289" s="13">
        <v>37.24</v>
      </c>
      <c r="G289" s="13">
        <v>239.85</v>
      </c>
    </row>
    <row r="290" spans="1:7" s="14" customFormat="1" x14ac:dyDescent="0.3">
      <c r="A290" s="11">
        <v>4</v>
      </c>
      <c r="B290" s="13" t="s">
        <v>23</v>
      </c>
      <c r="C290" s="13">
        <v>25</v>
      </c>
      <c r="D290" s="13">
        <v>1.8</v>
      </c>
      <c r="E290" s="13">
        <v>0.15</v>
      </c>
      <c r="F290" s="13">
        <v>12.3</v>
      </c>
      <c r="G290" s="13">
        <v>58.5</v>
      </c>
    </row>
    <row r="291" spans="1:7" s="14" customFormat="1" x14ac:dyDescent="0.3">
      <c r="A291" s="11">
        <v>5</v>
      </c>
      <c r="B291" s="13" t="s">
        <v>24</v>
      </c>
      <c r="C291" s="13">
        <v>30</v>
      </c>
      <c r="D291" s="13">
        <v>2.6</v>
      </c>
      <c r="E291" s="13">
        <v>0.5</v>
      </c>
      <c r="F291" s="13">
        <v>8.1999999999999993</v>
      </c>
      <c r="G291" s="13">
        <v>41.2</v>
      </c>
    </row>
    <row r="292" spans="1:7" s="14" customFormat="1" x14ac:dyDescent="0.3">
      <c r="A292" s="11">
        <v>6</v>
      </c>
      <c r="B292" s="12" t="s">
        <v>112</v>
      </c>
      <c r="C292" s="13">
        <v>200</v>
      </c>
      <c r="D292" s="13">
        <v>1.8</v>
      </c>
      <c r="E292" s="13">
        <v>0</v>
      </c>
      <c r="F292" s="13">
        <v>28.6</v>
      </c>
      <c r="G292" s="13">
        <v>121.4</v>
      </c>
    </row>
    <row r="293" spans="1:7" s="14" customFormat="1" x14ac:dyDescent="0.3">
      <c r="A293" s="29" t="s">
        <v>58</v>
      </c>
      <c r="B293" s="30"/>
      <c r="C293" s="13"/>
      <c r="D293" s="13">
        <f>D285+D286+D287+D288+D289+D290+D291+D292</f>
        <v>24.500000000000004</v>
      </c>
      <c r="E293" s="13">
        <f>E285+E286+E287+E288+E289+E290+E291+E292</f>
        <v>19.5</v>
      </c>
      <c r="F293" s="13">
        <f>F285+F286+F287+F288+F289+F290+F291+F292</f>
        <v>109.46000000000001</v>
      </c>
      <c r="G293" s="13">
        <f>G285+G286+G287+G288+G289+G290+G291+G292</f>
        <v>759.26</v>
      </c>
    </row>
    <row r="294" spans="1:7" s="14" customFormat="1" x14ac:dyDescent="0.3">
      <c r="A294" s="11" t="s">
        <v>27</v>
      </c>
      <c r="B294" s="32" t="s">
        <v>80</v>
      </c>
      <c r="C294" s="33"/>
      <c r="D294" s="33"/>
      <c r="E294" s="33"/>
      <c r="F294" s="33"/>
      <c r="G294" s="34"/>
    </row>
    <row r="295" spans="1:7" s="14" customFormat="1" x14ac:dyDescent="0.3">
      <c r="A295" s="11">
        <v>1</v>
      </c>
      <c r="B295" s="12" t="s">
        <v>79</v>
      </c>
      <c r="C295" s="13">
        <v>60</v>
      </c>
      <c r="D295" s="13">
        <v>4.3</v>
      </c>
      <c r="E295" s="13">
        <v>8</v>
      </c>
      <c r="F295" s="13">
        <v>28.8</v>
      </c>
      <c r="G295" s="13">
        <v>205</v>
      </c>
    </row>
    <row r="296" spans="1:7" s="14" customFormat="1" x14ac:dyDescent="0.3">
      <c r="A296" s="11">
        <v>2</v>
      </c>
      <c r="B296" s="12" t="s">
        <v>81</v>
      </c>
      <c r="C296" s="13">
        <v>200</v>
      </c>
      <c r="D296" s="13">
        <v>5.8</v>
      </c>
      <c r="E296" s="13">
        <v>5.3</v>
      </c>
      <c r="F296" s="13">
        <v>9.1</v>
      </c>
      <c r="G296" s="13">
        <v>107</v>
      </c>
    </row>
    <row r="297" spans="1:7" s="14" customFormat="1" x14ac:dyDescent="0.3">
      <c r="A297" s="29" t="s">
        <v>29</v>
      </c>
      <c r="B297" s="30"/>
      <c r="C297" s="13"/>
      <c r="D297" s="13">
        <f>D295+D296</f>
        <v>10.1</v>
      </c>
      <c r="E297" s="13">
        <f>E295+E296</f>
        <v>13.3</v>
      </c>
      <c r="F297" s="13">
        <f>F295+F296</f>
        <v>37.9</v>
      </c>
      <c r="G297" s="13">
        <f>G295+G296</f>
        <v>312</v>
      </c>
    </row>
    <row r="298" spans="1:7" s="14" customFormat="1" x14ac:dyDescent="0.3">
      <c r="A298" s="11" t="s">
        <v>30</v>
      </c>
      <c r="B298" s="32"/>
      <c r="C298" s="33"/>
      <c r="D298" s="33"/>
      <c r="E298" s="33"/>
      <c r="F298" s="33"/>
      <c r="G298" s="34"/>
    </row>
    <row r="299" spans="1:7" s="14" customFormat="1" x14ac:dyDescent="0.3">
      <c r="A299" s="11">
        <v>1</v>
      </c>
      <c r="B299" s="12" t="s">
        <v>117</v>
      </c>
      <c r="C299" s="11">
        <v>100</v>
      </c>
      <c r="D299" s="13">
        <v>4.9000000000000004</v>
      </c>
      <c r="E299" s="13">
        <v>8.4</v>
      </c>
      <c r="F299" s="13">
        <v>2.5099999999999998</v>
      </c>
      <c r="G299" s="13">
        <v>110.26</v>
      </c>
    </row>
    <row r="300" spans="1:7" s="14" customFormat="1" x14ac:dyDescent="0.3">
      <c r="A300" s="11">
        <v>2</v>
      </c>
      <c r="B300" s="12" t="s">
        <v>114</v>
      </c>
      <c r="C300" s="13">
        <v>130</v>
      </c>
      <c r="D300" s="13">
        <v>4.4000000000000004</v>
      </c>
      <c r="E300" s="13">
        <v>4.1900000000000004</v>
      </c>
      <c r="F300" s="13">
        <v>39.520000000000003</v>
      </c>
      <c r="G300" s="13">
        <v>201</v>
      </c>
    </row>
    <row r="301" spans="1:7" s="14" customFormat="1" x14ac:dyDescent="0.3">
      <c r="A301" s="11">
        <v>3</v>
      </c>
      <c r="B301" s="12" t="s">
        <v>23</v>
      </c>
      <c r="C301" s="13">
        <v>20</v>
      </c>
      <c r="D301" s="13">
        <v>1.52</v>
      </c>
      <c r="E301" s="13">
        <v>0.16</v>
      </c>
      <c r="F301" s="13">
        <v>9.84</v>
      </c>
      <c r="G301" s="13">
        <v>46.8</v>
      </c>
    </row>
    <row r="302" spans="1:7" s="14" customFormat="1" x14ac:dyDescent="0.3">
      <c r="A302" s="11">
        <v>4</v>
      </c>
      <c r="B302" s="27" t="s">
        <v>24</v>
      </c>
      <c r="C302" s="28">
        <v>20</v>
      </c>
      <c r="D302" s="13">
        <v>1.32</v>
      </c>
      <c r="E302" s="13">
        <v>0.24</v>
      </c>
      <c r="F302" s="13">
        <v>6.68</v>
      </c>
      <c r="G302" s="13">
        <v>34.799999999999997</v>
      </c>
    </row>
    <row r="303" spans="1:7" s="14" customFormat="1" x14ac:dyDescent="0.3">
      <c r="A303" s="11">
        <v>5</v>
      </c>
      <c r="B303" s="12" t="s">
        <v>31</v>
      </c>
      <c r="C303" s="13">
        <v>200</v>
      </c>
      <c r="D303" s="13">
        <v>0.4</v>
      </c>
      <c r="E303" s="13">
        <v>0.1</v>
      </c>
      <c r="F303" s="13">
        <v>13.61</v>
      </c>
      <c r="G303" s="13">
        <v>56.96</v>
      </c>
    </row>
    <row r="304" spans="1:7" s="14" customFormat="1" x14ac:dyDescent="0.3">
      <c r="A304" s="29" t="s">
        <v>32</v>
      </c>
      <c r="B304" s="30"/>
      <c r="C304" s="13"/>
      <c r="D304" s="13">
        <f>D299+D300+D301+D303+D302</f>
        <v>12.540000000000001</v>
      </c>
      <c r="E304" s="13">
        <f>E299+E300+E301+E303+E302</f>
        <v>13.09</v>
      </c>
      <c r="F304" s="13">
        <f>F299+F300+F301+F303+F302</f>
        <v>72.16</v>
      </c>
      <c r="G304" s="13">
        <f>G299+G300+G301+G303+G302</f>
        <v>449.82</v>
      </c>
    </row>
    <row r="305" spans="1:7" s="14" customFormat="1" x14ac:dyDescent="0.3">
      <c r="A305" s="29" t="s">
        <v>46</v>
      </c>
      <c r="B305" s="30"/>
      <c r="C305" s="13"/>
      <c r="D305" s="13">
        <f>D283+D293+D297+D304+D280</f>
        <v>58.08</v>
      </c>
      <c r="E305" s="13">
        <f>E283+E293+E297+E304+E280</f>
        <v>60.970000000000006</v>
      </c>
      <c r="F305" s="13">
        <f>F283+F293+F297+F304+F280</f>
        <v>309.67</v>
      </c>
      <c r="G305" s="13">
        <f>G283+G293+G297+G304+G280</f>
        <v>2010.08</v>
      </c>
    </row>
    <row r="306" spans="1:7" s="14" customFormat="1" x14ac:dyDescent="0.3">
      <c r="A306" s="17" t="s">
        <v>125</v>
      </c>
      <c r="B306" s="18"/>
      <c r="C306" s="13"/>
      <c r="D306" s="13">
        <f>D36+D68+D96+D125+D154+D185+D215+D243+D274+D305</f>
        <v>611.0200000000001</v>
      </c>
      <c r="E306" s="13">
        <f>E125+E36+E68+E96+E154+E185+E215+E243+E274+E305</f>
        <v>541.56999999999994</v>
      </c>
      <c r="F306" s="13">
        <f>F36+F68+F96+F125+F154+F185+F215+F243+F274+F305</f>
        <v>2542.62</v>
      </c>
      <c r="G306" s="13">
        <f>G36+G68+G96+G125+G154+G185+G215+G243+G274+G305</f>
        <v>17375.919999999998</v>
      </c>
    </row>
    <row r="307" spans="1:7" x14ac:dyDescent="0.3">
      <c r="A307" s="53" t="s">
        <v>113</v>
      </c>
      <c r="B307" s="54"/>
      <c r="C307" s="3"/>
      <c r="D307" s="3">
        <f>D306/10</f>
        <v>61.102000000000011</v>
      </c>
      <c r="E307" s="3">
        <f>E306/10</f>
        <v>54.156999999999996</v>
      </c>
      <c r="F307" s="3">
        <f>F306/10</f>
        <v>254.262</v>
      </c>
      <c r="G307" s="3">
        <f>G306/10</f>
        <v>1737.5919999999999</v>
      </c>
    </row>
    <row r="309" spans="1:7" ht="31.95" customHeight="1" x14ac:dyDescent="0.3">
      <c r="A309" s="10" t="s">
        <v>129</v>
      </c>
    </row>
    <row r="310" spans="1:7" ht="11.4" customHeight="1" x14ac:dyDescent="0.3"/>
    <row r="311" spans="1:7" s="14" customFormat="1" x14ac:dyDescent="0.3">
      <c r="A311" s="31" t="s">
        <v>128</v>
      </c>
      <c r="B311" s="31"/>
      <c r="C311" s="31"/>
      <c r="D311" s="31"/>
      <c r="E311" s="31"/>
      <c r="F311" s="31"/>
      <c r="G311" s="31"/>
    </row>
    <row r="312" spans="1:7" x14ac:dyDescent="0.3">
      <c r="A312" s="31"/>
      <c r="B312" s="31"/>
      <c r="C312" s="31"/>
      <c r="D312" s="31"/>
      <c r="E312" s="31"/>
      <c r="F312" s="31"/>
      <c r="G312" s="31"/>
    </row>
    <row r="313" spans="1:7" x14ac:dyDescent="0.3">
      <c r="A313" s="31"/>
      <c r="B313" s="31"/>
      <c r="C313" s="31"/>
      <c r="D313" s="31"/>
      <c r="E313" s="31"/>
      <c r="F313" s="31"/>
      <c r="G313" s="31"/>
    </row>
    <row r="314" spans="1:7" x14ac:dyDescent="0.3">
      <c r="A314" s="31"/>
      <c r="B314" s="31"/>
      <c r="C314" s="31"/>
      <c r="D314" s="31"/>
      <c r="E314" s="31"/>
      <c r="F314" s="31"/>
      <c r="G314" s="31"/>
    </row>
    <row r="315" spans="1:7" x14ac:dyDescent="0.3">
      <c r="A315" s="31"/>
      <c r="B315" s="31"/>
      <c r="C315" s="31"/>
      <c r="D315" s="31"/>
      <c r="E315" s="31"/>
      <c r="F315" s="31"/>
      <c r="G315" s="31"/>
    </row>
    <row r="316" spans="1:7" x14ac:dyDescent="0.3">
      <c r="A316" s="31"/>
      <c r="B316" s="31"/>
      <c r="C316" s="31"/>
      <c r="D316" s="31"/>
      <c r="E316" s="31"/>
      <c r="F316" s="31"/>
      <c r="G316" s="31"/>
    </row>
    <row r="317" spans="1:7" x14ac:dyDescent="0.3">
      <c r="A317" s="31"/>
      <c r="B317" s="31"/>
      <c r="C317" s="31"/>
      <c r="D317" s="31"/>
      <c r="E317" s="31"/>
      <c r="F317" s="31"/>
      <c r="G317" s="31"/>
    </row>
    <row r="318" spans="1:7" x14ac:dyDescent="0.3">
      <c r="A318" s="31"/>
      <c r="B318" s="31"/>
      <c r="C318" s="31"/>
      <c r="D318" s="31"/>
      <c r="E318" s="31"/>
      <c r="F318" s="31"/>
      <c r="G318" s="31"/>
    </row>
    <row r="319" spans="1:7" x14ac:dyDescent="0.3">
      <c r="A319" s="31"/>
      <c r="B319" s="31"/>
      <c r="C319" s="31"/>
      <c r="D319" s="31"/>
      <c r="E319" s="31"/>
      <c r="F319" s="31"/>
      <c r="G319" s="31"/>
    </row>
    <row r="320" spans="1:7" x14ac:dyDescent="0.3">
      <c r="A320" s="31"/>
      <c r="B320" s="31"/>
      <c r="C320" s="31"/>
      <c r="D320" s="31"/>
      <c r="E320" s="31"/>
      <c r="F320" s="31"/>
      <c r="G320" s="31"/>
    </row>
    <row r="321" spans="1:7" x14ac:dyDescent="0.3">
      <c r="A321" s="31"/>
      <c r="B321" s="31"/>
      <c r="C321" s="31"/>
      <c r="D321" s="31"/>
      <c r="E321" s="31"/>
      <c r="F321" s="31"/>
      <c r="G321" s="31"/>
    </row>
    <row r="322" spans="1:7" x14ac:dyDescent="0.3">
      <c r="A322" s="31"/>
      <c r="B322" s="31"/>
      <c r="C322" s="31"/>
      <c r="D322" s="31"/>
      <c r="E322" s="31"/>
      <c r="F322" s="31"/>
      <c r="G322" s="31"/>
    </row>
  </sheetData>
  <mergeCells count="125">
    <mergeCell ref="A12:B12"/>
    <mergeCell ref="A43:B43"/>
    <mergeCell ref="A74:B74"/>
    <mergeCell ref="A102:B102"/>
    <mergeCell ref="A131:B131"/>
    <mergeCell ref="A191:B191"/>
    <mergeCell ref="B298:G298"/>
    <mergeCell ref="A304:B304"/>
    <mergeCell ref="A305:B305"/>
    <mergeCell ref="B225:G225"/>
    <mergeCell ref="A231:B231"/>
    <mergeCell ref="B232:G232"/>
    <mergeCell ref="B208:G208"/>
    <mergeCell ref="A214:B214"/>
    <mergeCell ref="A215:B215"/>
    <mergeCell ref="A216:G216"/>
    <mergeCell ref="B217:G217"/>
    <mergeCell ref="B192:G192"/>
    <mergeCell ref="B195:G195"/>
    <mergeCell ref="A203:B203"/>
    <mergeCell ref="B204:G204"/>
    <mergeCell ref="A207:B207"/>
    <mergeCell ref="A184:B184"/>
    <mergeCell ref="A185:B185"/>
    <mergeCell ref="A307:B307"/>
    <mergeCell ref="A46:B46"/>
    <mergeCell ref="A283:B283"/>
    <mergeCell ref="B284:G284"/>
    <mergeCell ref="A293:B293"/>
    <mergeCell ref="B294:G294"/>
    <mergeCell ref="A297:B297"/>
    <mergeCell ref="A273:B273"/>
    <mergeCell ref="A274:B274"/>
    <mergeCell ref="A275:G275"/>
    <mergeCell ref="B276:G276"/>
    <mergeCell ref="B281:G281"/>
    <mergeCell ref="A252:B252"/>
    <mergeCell ref="B253:G253"/>
    <mergeCell ref="A262:B262"/>
    <mergeCell ref="A266:B266"/>
    <mergeCell ref="B267:G267"/>
    <mergeCell ref="B236:G236"/>
    <mergeCell ref="A242:B242"/>
    <mergeCell ref="A243:B243"/>
    <mergeCell ref="A244:G244"/>
    <mergeCell ref="B245:G245"/>
    <mergeCell ref="B222:G222"/>
    <mergeCell ref="A224:B224"/>
    <mergeCell ref="B147:G147"/>
    <mergeCell ref="A125:B125"/>
    <mergeCell ref="A126:G126"/>
    <mergeCell ref="B127:G127"/>
    <mergeCell ref="B132:G132"/>
    <mergeCell ref="A134:B134"/>
    <mergeCell ref="A186:G186"/>
    <mergeCell ref="B187:G187"/>
    <mergeCell ref="A194:B194"/>
    <mergeCell ref="B164:G164"/>
    <mergeCell ref="A172:B172"/>
    <mergeCell ref="B173:G173"/>
    <mergeCell ref="A176:B176"/>
    <mergeCell ref="B177:G177"/>
    <mergeCell ref="A153:B153"/>
    <mergeCell ref="A154:B154"/>
    <mergeCell ref="A155:G155"/>
    <mergeCell ref="B156:G156"/>
    <mergeCell ref="A163:B163"/>
    <mergeCell ref="A160:B160"/>
    <mergeCell ref="A124:B124"/>
    <mergeCell ref="A96:B96"/>
    <mergeCell ref="A97:G97"/>
    <mergeCell ref="B98:G98"/>
    <mergeCell ref="A105:B105"/>
    <mergeCell ref="B135:G135"/>
    <mergeCell ref="A142:B142"/>
    <mergeCell ref="B143:G143"/>
    <mergeCell ref="A146:B146"/>
    <mergeCell ref="B25:G25"/>
    <mergeCell ref="A235:B235"/>
    <mergeCell ref="E1:G1"/>
    <mergeCell ref="A2:G2"/>
    <mergeCell ref="A3:G3"/>
    <mergeCell ref="D5:F5"/>
    <mergeCell ref="G5:G6"/>
    <mergeCell ref="A5:A6"/>
    <mergeCell ref="B5:B6"/>
    <mergeCell ref="C5:C6"/>
    <mergeCell ref="A7:G7"/>
    <mergeCell ref="B8:G8"/>
    <mergeCell ref="A15:B15"/>
    <mergeCell ref="B16:G16"/>
    <mergeCell ref="A24:B24"/>
    <mergeCell ref="B39:G39"/>
    <mergeCell ref="B44:G44"/>
    <mergeCell ref="B47:G47"/>
    <mergeCell ref="A28:B28"/>
    <mergeCell ref="B29:G29"/>
    <mergeCell ref="A35:B35"/>
    <mergeCell ref="A36:B36"/>
    <mergeCell ref="A37:G37"/>
    <mergeCell ref="A38:G38"/>
    <mergeCell ref="A221:B221"/>
    <mergeCell ref="A249:B249"/>
    <mergeCell ref="A280:B280"/>
    <mergeCell ref="A311:G322"/>
    <mergeCell ref="A56:B56"/>
    <mergeCell ref="B57:G57"/>
    <mergeCell ref="A60:B60"/>
    <mergeCell ref="B61:G61"/>
    <mergeCell ref="A67:B67"/>
    <mergeCell ref="B78:G78"/>
    <mergeCell ref="A85:B85"/>
    <mergeCell ref="B86:G86"/>
    <mergeCell ref="B90:G90"/>
    <mergeCell ref="A95:B95"/>
    <mergeCell ref="A68:B68"/>
    <mergeCell ref="A69:G69"/>
    <mergeCell ref="B70:G70"/>
    <mergeCell ref="B75:G75"/>
    <mergeCell ref="A77:B77"/>
    <mergeCell ref="A89:B89"/>
    <mergeCell ref="B106:G106"/>
    <mergeCell ref="A113:B113"/>
    <mergeCell ref="A117:B117"/>
    <mergeCell ref="B118:G1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ТС</cp:lastModifiedBy>
  <cp:lastPrinted>2024-02-08T04:37:02Z</cp:lastPrinted>
  <dcterms:created xsi:type="dcterms:W3CDTF">2015-06-05T18:19:34Z</dcterms:created>
  <dcterms:modified xsi:type="dcterms:W3CDTF">2024-04-11T05:33:33Z</dcterms:modified>
</cp:coreProperties>
</file>